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vivia\Downloads\"/>
    </mc:Choice>
  </mc:AlternateContent>
  <xr:revisionPtr revIDLastSave="0" documentId="8_{F400D0D1-1A52-4838-9011-88E68975633F}" xr6:coauthVersionLast="47" xr6:coauthVersionMax="47" xr10:uidLastSave="{00000000-0000-0000-0000-000000000000}"/>
  <bookViews>
    <workbookView xWindow="32280" yWindow="-120" windowWidth="29040" windowHeight="15720" activeTab="1" xr2:uid="{00000000-000D-0000-FFFF-FFFF00000000}"/>
  </bookViews>
  <sheets>
    <sheet name="PRIORIZACIÓN" sheetId="2" r:id="rId1"/>
    <sheet name="PAA VIGENCIA 20.. " sheetId="1" r:id="rId2"/>
  </sheets>
  <externalReferences>
    <externalReference r:id="rId3"/>
    <externalReference r:id="rId4"/>
  </externalReferences>
  <definedNames>
    <definedName name="_xlnm._FilterDatabase" localSheetId="1" hidden="1">'PAA VIGENCIA 20.. '!$B$11:$AM$30</definedName>
    <definedName name="_xlnm._FilterDatabase" localSheetId="0" hidden="1">PRIORIZACIÓN!$A$10:$U$14</definedName>
    <definedName name="_xlnm.Print_Area" localSheetId="1">'PAA VIGENCIA 20.. '!$B$7:$S$28</definedName>
    <definedName name="riskprob">[1]Lookup!$B$2:$B$5</definedName>
    <definedName name="_xlnm.Print_Titles" localSheetId="1">'PAA VIGENCIA 20.. '!$11:$11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2" l="1"/>
  <c r="S14" i="2" l="1"/>
  <c r="P14" i="2"/>
  <c r="N14" i="2"/>
  <c r="J14" i="2"/>
  <c r="K14" i="2" s="1"/>
  <c r="G14" i="2"/>
  <c r="H14" i="2" s="1"/>
  <c r="I14" i="2" s="1"/>
  <c r="S13" i="2"/>
  <c r="P13" i="2"/>
  <c r="N13" i="2"/>
  <c r="J13" i="2"/>
  <c r="K13" i="2" s="1"/>
  <c r="G13" i="2"/>
  <c r="H13" i="2" s="1"/>
  <c r="I13" i="2" s="1"/>
  <c r="S12" i="2"/>
  <c r="P12" i="2"/>
  <c r="N12" i="2"/>
  <c r="J12" i="2"/>
  <c r="K12" i="2" s="1"/>
  <c r="G12" i="2"/>
  <c r="H12" i="2" s="1"/>
  <c r="I12" i="2" s="1"/>
  <c r="P11" i="2"/>
  <c r="N11" i="2"/>
  <c r="J11" i="2"/>
  <c r="K11" i="2" s="1"/>
  <c r="G11" i="2"/>
  <c r="H11" i="2" s="1"/>
  <c r="I11" i="2" s="1"/>
  <c r="L13" i="2" l="1"/>
  <c r="L12" i="2"/>
  <c r="T12" i="2" s="1"/>
  <c r="U12" i="2" s="1"/>
  <c r="L14" i="2"/>
  <c r="T14" i="2" s="1"/>
  <c r="U14" i="2" s="1"/>
  <c r="L11" i="2"/>
  <c r="T13" i="2"/>
  <c r="U13" i="2" s="1"/>
  <c r="T11" i="2"/>
  <c r="U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00000000-0006-0000-0000-00000100000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shapeId="0" xr:uid="{00000000-0006-0000-0000-000002000000}">
      <text>
        <r>
          <rPr>
            <sz val="11"/>
            <color rgb="FF000000"/>
            <rFont val="Calibri"/>
            <family val="2"/>
          </rPr>
          <t xml:space="preserve">Para comprender esta ponderación revisar las Hoja Orientaciones Grales.
</t>
        </r>
      </text>
    </comment>
  </commentList>
</comments>
</file>

<file path=xl/sharedStrings.xml><?xml version="1.0" encoding="utf-8"?>
<sst xmlns="http://schemas.openxmlformats.org/spreadsheetml/2006/main" count="64" uniqueCount="63">
  <si>
    <t>Nombre del Jefe de Control Interno o quien  haga sus veces</t>
  </si>
  <si>
    <t>Cargo</t>
  </si>
  <si>
    <t>Objetivo estratégico</t>
  </si>
  <si>
    <t>Objetivo del plan</t>
  </si>
  <si>
    <t>Alcance del plan</t>
  </si>
  <si>
    <t>Riesgos</t>
  </si>
  <si>
    <t>Criterios</t>
  </si>
  <si>
    <t>Recursos
Conformación del equipo de Control Interno</t>
  </si>
  <si>
    <t>No.</t>
  </si>
  <si>
    <t>Actividad</t>
  </si>
  <si>
    <t>Cantidad</t>
  </si>
  <si>
    <t>Referencia normativa</t>
  </si>
  <si>
    <t>Líder o responsable</t>
  </si>
  <si>
    <t>Equipo</t>
  </si>
  <si>
    <t xml:space="preserve">Enero </t>
  </si>
  <si>
    <t>Febrero</t>
  </si>
  <si>
    <t>Marzo</t>
  </si>
  <si>
    <t>Abril</t>
  </si>
  <si>
    <t>Mayo</t>
  </si>
  <si>
    <t>Junio</t>
  </si>
  <si>
    <t>Julio</t>
  </si>
  <si>
    <t>Agosto</t>
  </si>
  <si>
    <t>Septiembre</t>
  </si>
  <si>
    <t>Octubre</t>
  </si>
  <si>
    <t>Noviembre</t>
  </si>
  <si>
    <t>Diciembre</t>
  </si>
  <si>
    <t>ROL LIDERAZGO ESTRATÉGICO</t>
  </si>
  <si>
    <t xml:space="preserve">ROL RELACIÓN CON ENTES EXTERNOS DE CONTROL </t>
  </si>
  <si>
    <t>ROL ENFOQUE HACIA LA PREVENCIÓN</t>
  </si>
  <si>
    <t>ROL EVALUACIÓN Y SEGUIMIENTO</t>
  </si>
  <si>
    <t>INFORMES DE LEY</t>
  </si>
  <si>
    <t>ROL EVALUACIÓN DE LA GESTIÓN DEL RIESGO</t>
  </si>
  <si>
    <t>AUDITORÍAS</t>
  </si>
  <si>
    <t>FECHA DE CORTE</t>
  </si>
  <si>
    <t>Unidades Auditables</t>
  </si>
  <si>
    <t>Numero de Riesgos Inherentes por calificación de Impacto y Probabilidad de Ocurrencia</t>
  </si>
  <si>
    <t>Ponderación de Riesgos del Proceso</t>
  </si>
  <si>
    <t>ANÁLISIS OFICINA DE CONTROL INTERNO</t>
  </si>
  <si>
    <t>Requerimientos del Comité de Auditoria o la Dirección. 
(Si/No)</t>
  </si>
  <si>
    <t>Requerimientos Entes de Control (Aspectos  Críticos)
(S/N)</t>
  </si>
  <si>
    <t>Fecha de Ultima Auditoria
dd-mm-aa</t>
  </si>
  <si>
    <t>Dias transcurridos desde última auditoría</t>
  </si>
  <si>
    <t>Valoración Criterio</t>
  </si>
  <si>
    <t>PRIORIZACIÓN</t>
  </si>
  <si>
    <t>Extremo</t>
  </si>
  <si>
    <t>Alto</t>
  </si>
  <si>
    <t>Moderado</t>
  </si>
  <si>
    <t>Bajo</t>
  </si>
  <si>
    <t>Total</t>
  </si>
  <si>
    <r>
      <t xml:space="preserve">VIGENCIA </t>
    </r>
    <r>
      <rPr>
        <b/>
        <u/>
        <sz val="11"/>
        <color theme="1"/>
        <rFont val="Arial"/>
        <family val="2"/>
      </rPr>
      <t>202_</t>
    </r>
  </si>
  <si>
    <t xml:space="preserve">PROCESO EVALUACIÓN INDEPENDIENTE </t>
  </si>
  <si>
    <t>Control de cambios</t>
  </si>
  <si>
    <t>Fecha:</t>
  </si>
  <si>
    <t>Descripción:</t>
  </si>
  <si>
    <t xml:space="preserve">
PLAN ANUAL DE AUDITORÍA INSTITUTO DISTRITAL DE LAS ARTES</t>
  </si>
  <si>
    <t>PROCESO EVALUACIÓN INDEPENDIENTE</t>
  </si>
  <si>
    <t xml:space="preserve"> UNIVERSO DE AUDITORIA Y PRIORIZACIÓN DE UNIDADES AUDITABLES - PLAN ANUAL DE AUDITORIA </t>
  </si>
  <si>
    <t xml:space="preserve"> </t>
  </si>
  <si>
    <t>Versión: 2</t>
  </si>
  <si>
    <t>Código: EI-F-28</t>
  </si>
  <si>
    <t>Fecha : 20/04/2023</t>
  </si>
  <si>
    <t>Versión: 02</t>
  </si>
  <si>
    <t>Fecha: 20/04/2023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</si>
</sst>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000000"/>
      <name val="Calibri"/>
      <family val="2"/>
      <charset val="1"/>
    </font>
    <font>
      <b/>
      <sz val="11"/>
      <color theme="1"/>
      <name val="Arial"/>
      <family val="2"/>
    </font>
    <font>
      <b/>
      <sz val="11"/>
      <color rgb="FF000000"/>
      <name val="Arial"/>
      <family val="2"/>
    </font>
    <font>
      <b/>
      <u/>
      <sz val="11"/>
      <color theme="1"/>
      <name val="Arial"/>
      <family val="2"/>
    </font>
    <font>
      <b/>
      <sz val="14"/>
      <color rgb="FF000000"/>
      <name val="Arial"/>
      <family val="2"/>
    </font>
    <font>
      <sz val="14"/>
      <name val="Arial"/>
      <family val="2"/>
    </font>
    <font>
      <sz val="14"/>
      <color rgb="FF000000"/>
      <name val="Arial"/>
      <family val="2"/>
    </font>
    <font>
      <sz val="14"/>
      <color rgb="FFFF0000"/>
      <name val="Arial"/>
      <family val="2"/>
    </font>
    <font>
      <sz val="14"/>
      <color theme="1"/>
      <name val="Arial"/>
      <family val="2"/>
    </font>
    <font>
      <b/>
      <sz val="14"/>
      <color theme="1"/>
      <name val="Arial"/>
      <family val="2"/>
    </font>
    <font>
      <sz val="11"/>
      <color rgb="FF000000"/>
      <name val="Arial"/>
      <family val="2"/>
    </font>
    <font>
      <sz val="11"/>
      <name val="Arial"/>
      <family val="2"/>
    </font>
    <font>
      <b/>
      <sz val="11"/>
      <name val="Arial"/>
      <family val="2"/>
    </font>
    <font>
      <b/>
      <sz val="12"/>
      <color rgb="FF000000"/>
      <name val="Arial"/>
      <family val="2"/>
    </font>
    <font>
      <sz val="11"/>
      <color rgb="FFFF0000"/>
      <name val="Arial"/>
      <family val="2"/>
    </font>
    <font>
      <sz val="11"/>
      <color rgb="FF000000"/>
      <name val="Calibri"/>
      <family val="2"/>
    </font>
    <font>
      <sz val="11"/>
      <color rgb="FF000000"/>
      <name val="Century Gothic"/>
      <family val="2"/>
    </font>
    <font>
      <b/>
      <sz val="11"/>
      <color rgb="FF000000"/>
      <name val="Century Gothic"/>
      <family val="2"/>
    </font>
    <font>
      <sz val="11"/>
      <name val="Century Gothic"/>
      <family val="2"/>
    </font>
    <font>
      <b/>
      <sz val="11"/>
      <name val="Century Gothic"/>
      <family val="2"/>
    </font>
    <font>
      <sz val="10"/>
      <color rgb="FF000000"/>
      <name val="Century Gothic"/>
      <family val="2"/>
    </font>
    <font>
      <b/>
      <sz val="10"/>
      <name val="Century Gothic"/>
      <family val="2"/>
    </font>
    <font>
      <sz val="11"/>
      <color theme="1"/>
      <name val="Calibri"/>
      <family val="2"/>
    </font>
    <font>
      <b/>
      <sz val="10"/>
      <color rgb="FF000000"/>
      <name val="Century Gothic"/>
      <family val="2"/>
    </font>
    <font>
      <b/>
      <sz val="22"/>
      <color theme="1"/>
      <name val="Arial"/>
      <family val="2"/>
    </font>
    <font>
      <b/>
      <sz val="22"/>
      <color rgb="FF000000"/>
      <name val="Arial"/>
      <family val="2"/>
    </font>
  </fonts>
  <fills count="13">
    <fill>
      <patternFill patternType="none"/>
    </fill>
    <fill>
      <patternFill patternType="gray125"/>
    </fill>
    <fill>
      <patternFill patternType="solid">
        <fgColor theme="0" tint="-0.34998626667073579"/>
        <bgColor indexed="64"/>
      </patternFill>
    </fill>
    <fill>
      <patternFill patternType="solid">
        <fgColor theme="0" tint="-0.34998626667073579"/>
        <bgColor rgb="FFD9D9D9"/>
      </patternFill>
    </fill>
    <fill>
      <patternFill patternType="solid">
        <fgColor rgb="FF92D050"/>
        <bgColor rgb="FFD9D9D9"/>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0"/>
        <bgColor rgb="FFD9D9D9"/>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right/>
      <top style="hair">
        <color auto="1"/>
      </top>
      <bottom/>
      <diagonal/>
    </border>
    <border>
      <left/>
      <right style="hair">
        <color auto="1"/>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thin">
        <color indexed="64"/>
      </bottom>
      <diagonal/>
    </border>
    <border>
      <left style="medium">
        <color rgb="FF000000"/>
      </left>
      <right style="medium">
        <color rgb="FF000000"/>
      </right>
      <top/>
      <bottom/>
      <diagonal/>
    </border>
    <border>
      <left style="medium">
        <color rgb="FF000000"/>
      </left>
      <right/>
      <top/>
      <bottom/>
      <diagonal/>
    </border>
    <border>
      <left style="medium">
        <color indexed="64"/>
      </left>
      <right/>
      <top/>
      <bottom/>
      <diagonal/>
    </border>
    <border>
      <left/>
      <right style="medium">
        <color indexed="64"/>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auto="1"/>
      </left>
      <right style="medium">
        <color indexed="64"/>
      </right>
      <top style="thin">
        <color auto="1"/>
      </top>
      <bottom/>
      <diagonal/>
    </border>
    <border>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bottom style="medium">
        <color indexed="64"/>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6" fillId="0" borderId="0"/>
  </cellStyleXfs>
  <cellXfs count="193">
    <xf numFmtId="0" fontId="0" fillId="0" borderId="0" xfId="0"/>
    <xf numFmtId="0" fontId="1" fillId="0" borderId="0" xfId="1"/>
    <xf numFmtId="0" fontId="7" fillId="0" borderId="0" xfId="1" applyFont="1"/>
    <xf numFmtId="0" fontId="5" fillId="3" borderId="5" xfId="1" applyFont="1" applyFill="1" applyBorder="1" applyAlignment="1">
      <alignment vertical="center" wrapText="1"/>
    </xf>
    <xf numFmtId="0" fontId="11" fillId="0" borderId="0" xfId="1" applyFont="1"/>
    <xf numFmtId="0" fontId="5" fillId="4" borderId="1" xfId="1" applyFont="1" applyFill="1" applyBorder="1" applyAlignment="1">
      <alignment vertical="center"/>
    </xf>
    <xf numFmtId="0" fontId="11" fillId="0" borderId="1" xfId="1" applyFont="1" applyBorder="1" applyAlignment="1">
      <alignment horizontal="left" vertical="center" wrapText="1"/>
    </xf>
    <xf numFmtId="0" fontId="11" fillId="0" borderId="6" xfId="1" applyFont="1" applyBorder="1" applyAlignment="1">
      <alignment horizontal="center" vertical="center"/>
    </xf>
    <xf numFmtId="0" fontId="11" fillId="0" borderId="1" xfId="1" applyFont="1" applyBorder="1" applyAlignment="1">
      <alignment horizontal="justify" vertical="top" wrapText="1"/>
    </xf>
    <xf numFmtId="0" fontId="11" fillId="0" borderId="1" xfId="1" applyFont="1" applyBorder="1" applyAlignment="1">
      <alignment horizontal="center" vertical="center" wrapText="1"/>
    </xf>
    <xf numFmtId="14" fontId="11" fillId="0" borderId="6" xfId="1" applyNumberFormat="1" applyFont="1" applyBorder="1" applyAlignment="1">
      <alignment horizontal="center" vertical="center" wrapText="1"/>
    </xf>
    <xf numFmtId="0" fontId="11" fillId="0" borderId="1" xfId="1" applyFont="1" applyBorder="1"/>
    <xf numFmtId="0" fontId="11" fillId="0" borderId="1" xfId="1" applyFont="1" applyBorder="1" applyAlignment="1">
      <alignment horizontal="justify" vertical="top"/>
    </xf>
    <xf numFmtId="0" fontId="5" fillId="4" borderId="6" xfId="1" applyFont="1" applyFill="1" applyBorder="1" applyAlignment="1">
      <alignment vertical="center"/>
    </xf>
    <xf numFmtId="0" fontId="5" fillId="4" borderId="6" xfId="1" applyFont="1" applyFill="1" applyBorder="1" applyAlignment="1">
      <alignment horizontal="justify" vertical="top"/>
    </xf>
    <xf numFmtId="1" fontId="11" fillId="0" borderId="7" xfId="1" applyNumberFormat="1" applyFont="1" applyBorder="1" applyAlignment="1">
      <alignment horizontal="center" vertical="center"/>
    </xf>
    <xf numFmtId="0" fontId="11" fillId="0" borderId="6" xfId="1" applyFont="1" applyBorder="1" applyAlignment="1">
      <alignment horizontal="justify" vertical="top" wrapText="1"/>
    </xf>
    <xf numFmtId="14" fontId="11" fillId="0" borderId="1" xfId="1" applyNumberFormat="1" applyFont="1" applyBorder="1" applyAlignment="1">
      <alignment horizontal="center" vertical="center" wrapText="1"/>
    </xf>
    <xf numFmtId="0" fontId="11" fillId="0" borderId="1" xfId="1" applyFont="1" applyBorder="1" applyAlignment="1">
      <alignment horizontal="left" vertical="top" wrapText="1"/>
    </xf>
    <xf numFmtId="14" fontId="3" fillId="0" borderId="1" xfId="1" applyNumberFormat="1" applyFont="1" applyBorder="1" applyAlignment="1">
      <alignment horizontal="center" vertical="center" wrapText="1"/>
    </xf>
    <xf numFmtId="0" fontId="11" fillId="0" borderId="1" xfId="1" applyFont="1" applyBorder="1" applyAlignment="1">
      <alignment vertical="top" wrapText="1"/>
    </xf>
    <xf numFmtId="0" fontId="11" fillId="0" borderId="1" xfId="1" applyFont="1" applyBorder="1" applyAlignment="1">
      <alignment horizontal="center" vertical="center"/>
    </xf>
    <xf numFmtId="0" fontId="5" fillId="4" borderId="1" xfId="1" applyFont="1" applyFill="1" applyBorder="1" applyAlignment="1">
      <alignment horizontal="justify" vertical="top"/>
    </xf>
    <xf numFmtId="0" fontId="5" fillId="4" borderId="3" xfId="1" applyFont="1" applyFill="1" applyBorder="1" applyAlignment="1">
      <alignment vertical="center"/>
    </xf>
    <xf numFmtId="0" fontId="5" fillId="4" borderId="3" xfId="1" applyFont="1" applyFill="1" applyBorder="1" applyAlignment="1">
      <alignment horizontal="justify" vertical="top"/>
    </xf>
    <xf numFmtId="0" fontId="11" fillId="0" borderId="2" xfId="1" applyFont="1" applyBorder="1" applyAlignment="1">
      <alignment horizontal="left" vertical="center" wrapText="1"/>
    </xf>
    <xf numFmtId="0" fontId="12" fillId="0" borderId="1" xfId="1" applyFont="1" applyBorder="1" applyAlignment="1">
      <alignment horizontal="center" vertical="center" wrapText="1"/>
    </xf>
    <xf numFmtId="0" fontId="12" fillId="0" borderId="1" xfId="1" applyFont="1" applyBorder="1" applyAlignment="1">
      <alignment horizontal="justify" vertical="top" wrapText="1"/>
    </xf>
    <xf numFmtId="0" fontId="12" fillId="0" borderId="1" xfId="1" applyFont="1" applyBorder="1" applyAlignment="1">
      <alignment horizontal="center" vertical="center"/>
    </xf>
    <xf numFmtId="14" fontId="3" fillId="0" borderId="6" xfId="1" applyNumberFormat="1" applyFont="1" applyBorder="1" applyAlignment="1">
      <alignment horizontal="center" vertical="center" wrapText="1"/>
    </xf>
    <xf numFmtId="0" fontId="11" fillId="0" borderId="1" xfId="1" applyFont="1" applyBorder="1" applyAlignment="1">
      <alignment vertical="center" wrapText="1"/>
    </xf>
    <xf numFmtId="0" fontId="11" fillId="0" borderId="6" xfId="1" applyFont="1" applyBorder="1" applyAlignment="1">
      <alignment horizontal="center" vertical="center" wrapText="1"/>
    </xf>
    <xf numFmtId="0" fontId="11" fillId="0" borderId="0" xfId="1" applyFont="1" applyAlignment="1">
      <alignment horizontal="center" vertical="center"/>
    </xf>
    <xf numFmtId="1" fontId="11" fillId="0" borderId="0" xfId="1" applyNumberFormat="1" applyFont="1"/>
    <xf numFmtId="0" fontId="3" fillId="0" borderId="0" xfId="1" applyFont="1"/>
    <xf numFmtId="1" fontId="11" fillId="0" borderId="0" xfId="1" applyNumberFormat="1" applyFont="1" applyAlignment="1">
      <alignment horizontal="center" vertical="center"/>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0" xfId="1" applyFont="1" applyAlignment="1">
      <alignment horizontal="center" vertical="center" wrapText="1"/>
    </xf>
    <xf numFmtId="0" fontId="14" fillId="0" borderId="0" xfId="1" applyFont="1" applyAlignment="1">
      <alignment vertical="center" wrapText="1"/>
    </xf>
    <xf numFmtId="0" fontId="14" fillId="0" borderId="0" xfId="1" applyFont="1" applyAlignment="1">
      <alignment horizontal="justify" vertical="center" wrapText="1"/>
    </xf>
    <xf numFmtId="0" fontId="14" fillId="0" borderId="9" xfId="1" applyFont="1" applyBorder="1" applyAlignment="1">
      <alignment vertical="center" wrapText="1"/>
    </xf>
    <xf numFmtId="0" fontId="11" fillId="2" borderId="0" xfId="1" applyFont="1" applyFill="1"/>
    <xf numFmtId="0" fontId="17" fillId="0" borderId="0" xfId="2" applyFont="1"/>
    <xf numFmtId="0" fontId="17" fillId="0" borderId="0" xfId="2" applyFont="1" applyAlignment="1">
      <alignment horizontal="center"/>
    </xf>
    <xf numFmtId="0" fontId="18" fillId="5" borderId="10" xfId="2" applyFont="1" applyFill="1" applyBorder="1" applyAlignment="1">
      <alignment horizontal="center"/>
    </xf>
    <xf numFmtId="0" fontId="19" fillId="6" borderId="12" xfId="2" applyFont="1" applyFill="1" applyBorder="1"/>
    <xf numFmtId="0" fontId="21" fillId="7" borderId="21" xfId="2" applyFont="1" applyFill="1" applyBorder="1" applyAlignment="1">
      <alignment horizontal="center" vertical="center"/>
    </xf>
    <xf numFmtId="0" fontId="21" fillId="8" borderId="21" xfId="2" applyFont="1" applyFill="1" applyBorder="1" applyAlignment="1">
      <alignment horizontal="center" vertical="center"/>
    </xf>
    <xf numFmtId="0" fontId="21" fillId="9" borderId="21" xfId="2" applyFont="1" applyFill="1" applyBorder="1" applyAlignment="1">
      <alignment horizontal="center" vertical="center"/>
    </xf>
    <xf numFmtId="0" fontId="21" fillId="10" borderId="0" xfId="2" applyFont="1" applyFill="1" applyAlignment="1">
      <alignment horizontal="center" vertical="center"/>
    </xf>
    <xf numFmtId="0" fontId="22" fillId="5" borderId="22" xfId="2" applyFont="1" applyFill="1" applyBorder="1" applyAlignment="1">
      <alignment horizontal="center" vertical="center"/>
    </xf>
    <xf numFmtId="0" fontId="23" fillId="0" borderId="1" xfId="0" applyFont="1" applyBorder="1" applyAlignment="1">
      <alignment vertical="center" wrapText="1"/>
    </xf>
    <xf numFmtId="0" fontId="17" fillId="0" borderId="1" xfId="2" applyFont="1" applyBorder="1" applyAlignment="1">
      <alignment horizontal="center" vertical="center"/>
    </xf>
    <xf numFmtId="0" fontId="24" fillId="11" borderId="1" xfId="2" applyFont="1" applyFill="1" applyBorder="1" applyAlignment="1">
      <alignment horizontal="center" vertical="center"/>
    </xf>
    <xf numFmtId="9" fontId="17" fillId="0" borderId="1" xfId="2" applyNumberFormat="1" applyFont="1" applyBorder="1" applyAlignment="1">
      <alignment vertical="center"/>
    </xf>
    <xf numFmtId="9" fontId="17" fillId="0" borderId="1" xfId="2" applyNumberFormat="1" applyFont="1" applyBorder="1" applyAlignment="1">
      <alignment horizontal="center" vertical="center"/>
    </xf>
    <xf numFmtId="0" fontId="17" fillId="0" borderId="1" xfId="2" applyFont="1" applyBorder="1" applyAlignment="1">
      <alignment vertical="center"/>
    </xf>
    <xf numFmtId="14" fontId="17" fillId="0" borderId="1" xfId="2" applyNumberFormat="1" applyFont="1" applyBorder="1" applyAlignment="1">
      <alignment vertical="center" wrapText="1"/>
    </xf>
    <xf numFmtId="1" fontId="21" fillId="11" borderId="1" xfId="2" applyNumberFormat="1" applyFont="1" applyFill="1" applyBorder="1" applyAlignment="1">
      <alignment horizontal="center" vertical="center"/>
    </xf>
    <xf numFmtId="9" fontId="21" fillId="11" borderId="1" xfId="2" applyNumberFormat="1" applyFont="1" applyFill="1" applyBorder="1" applyAlignment="1">
      <alignment horizontal="center" vertical="center"/>
    </xf>
    <xf numFmtId="9" fontId="17" fillId="0" borderId="1" xfId="2" applyNumberFormat="1" applyFont="1" applyBorder="1"/>
    <xf numFmtId="0" fontId="17" fillId="0" borderId="1" xfId="2" applyFont="1" applyBorder="1" applyAlignment="1">
      <alignment wrapText="1"/>
    </xf>
    <xf numFmtId="14" fontId="17" fillId="0" borderId="1" xfId="2" applyNumberFormat="1" applyFont="1" applyBorder="1" applyAlignment="1">
      <alignment vertical="center"/>
    </xf>
    <xf numFmtId="0" fontId="14" fillId="3" borderId="5" xfId="1" applyFont="1" applyFill="1" applyBorder="1" applyAlignment="1">
      <alignment vertical="center" wrapText="1"/>
    </xf>
    <xf numFmtId="0" fontId="15" fillId="0" borderId="6" xfId="1" applyFont="1" applyBorder="1" applyAlignment="1">
      <alignment horizontal="center" vertical="center" wrapText="1"/>
    </xf>
    <xf numFmtId="0" fontId="18" fillId="0" borderId="26" xfId="2" applyFont="1" applyBorder="1"/>
    <xf numFmtId="0" fontId="20" fillId="0" borderId="0" xfId="2" applyFont="1"/>
    <xf numFmtId="0" fontId="5" fillId="3" borderId="41" xfId="1" applyFont="1" applyFill="1" applyBorder="1" applyAlignment="1">
      <alignment vertical="center" wrapText="1"/>
    </xf>
    <xf numFmtId="0" fontId="14" fillId="3" borderId="42" xfId="1" applyFont="1" applyFill="1" applyBorder="1" applyAlignment="1">
      <alignment vertical="center" wrapText="1"/>
    </xf>
    <xf numFmtId="0" fontId="5" fillId="4" borderId="40" xfId="1" applyFont="1" applyFill="1" applyBorder="1" applyAlignment="1">
      <alignment vertical="center"/>
    </xf>
    <xf numFmtId="1" fontId="11" fillId="0" borderId="37" xfId="1" applyNumberFormat="1" applyFont="1" applyBorder="1" applyAlignment="1">
      <alignment horizontal="center" vertical="center"/>
    </xf>
    <xf numFmtId="14" fontId="11" fillId="0" borderId="38" xfId="1" applyNumberFormat="1" applyFont="1" applyBorder="1" applyAlignment="1">
      <alignment horizontal="center" vertical="center" wrapText="1"/>
    </xf>
    <xf numFmtId="0" fontId="5" fillId="4" borderId="37" xfId="1" applyFont="1" applyFill="1" applyBorder="1" applyAlignment="1">
      <alignment vertical="center"/>
    </xf>
    <xf numFmtId="0" fontId="5" fillId="4" borderId="38" xfId="1" applyFont="1" applyFill="1" applyBorder="1" applyAlignment="1">
      <alignment vertical="center"/>
    </xf>
    <xf numFmtId="14" fontId="11" fillId="0" borderId="40" xfId="1" applyNumberFormat="1" applyFont="1" applyBorder="1" applyAlignment="1">
      <alignment horizontal="center" vertical="center" wrapText="1"/>
    </xf>
    <xf numFmtId="0" fontId="5" fillId="4" borderId="7" xfId="1" applyFont="1" applyFill="1" applyBorder="1" applyAlignment="1">
      <alignment vertical="center"/>
    </xf>
    <xf numFmtId="0" fontId="5" fillId="4" borderId="39" xfId="1" applyFont="1" applyFill="1" applyBorder="1" applyAlignment="1">
      <alignment horizontal="left" vertical="center"/>
    </xf>
    <xf numFmtId="0" fontId="5" fillId="4" borderId="43" xfId="1" applyFont="1" applyFill="1" applyBorder="1" applyAlignment="1">
      <alignment vertical="center"/>
    </xf>
    <xf numFmtId="14" fontId="3" fillId="0" borderId="40" xfId="1" applyNumberFormat="1" applyFont="1" applyBorder="1" applyAlignment="1">
      <alignment horizontal="center" vertical="center" wrapText="1"/>
    </xf>
    <xf numFmtId="0" fontId="11" fillId="0" borderId="7" xfId="1" applyFont="1" applyBorder="1" applyAlignment="1">
      <alignment horizontal="center" vertical="center"/>
    </xf>
    <xf numFmtId="0" fontId="11" fillId="0" borderId="40" xfId="1" applyFont="1" applyBorder="1" applyAlignment="1">
      <alignment horizontal="center" vertical="center"/>
    </xf>
    <xf numFmtId="14" fontId="3" fillId="0" borderId="38" xfId="1" applyNumberFormat="1" applyFont="1" applyBorder="1" applyAlignment="1">
      <alignment horizontal="center" vertical="center" wrapText="1"/>
    </xf>
    <xf numFmtId="1" fontId="11" fillId="0" borderId="44" xfId="1" applyNumberFormat="1" applyFont="1" applyBorder="1" applyAlignment="1">
      <alignment horizontal="center" vertical="center"/>
    </xf>
    <xf numFmtId="0" fontId="11" fillId="0" borderId="45" xfId="1" applyFont="1" applyBorder="1" applyAlignment="1">
      <alignment horizontal="left" vertical="center" wrapText="1"/>
    </xf>
    <xf numFmtId="0" fontId="11" fillId="0" borderId="46" xfId="1" applyFont="1" applyBorder="1" applyAlignment="1">
      <alignment horizontal="center" vertical="center" wrapText="1"/>
    </xf>
    <xf numFmtId="0" fontId="11" fillId="0" borderId="46" xfId="1" applyFont="1" applyBorder="1" applyAlignment="1">
      <alignment horizontal="justify" vertical="top" wrapText="1"/>
    </xf>
    <xf numFmtId="0" fontId="11" fillId="0" borderId="47" xfId="1" applyFont="1" applyBorder="1" applyAlignment="1">
      <alignment horizontal="center" vertical="center"/>
    </xf>
    <xf numFmtId="14" fontId="12" fillId="0" borderId="46" xfId="1" applyNumberFormat="1" applyFont="1" applyBorder="1" applyAlignment="1">
      <alignment horizontal="center" vertical="center" wrapText="1"/>
    </xf>
    <xf numFmtId="14" fontId="13" fillId="0" borderId="46" xfId="1" applyNumberFormat="1" applyFont="1" applyBorder="1" applyAlignment="1">
      <alignment horizontal="center" vertical="center" wrapText="1"/>
    </xf>
    <xf numFmtId="14" fontId="11" fillId="0" borderId="47" xfId="1" applyNumberFormat="1" applyFont="1" applyBorder="1" applyAlignment="1">
      <alignment horizontal="center" vertical="center" wrapText="1"/>
    </xf>
    <xf numFmtId="14" fontId="12" fillId="0" borderId="48" xfId="1" applyNumberFormat="1" applyFont="1" applyBorder="1" applyAlignment="1">
      <alignment horizontal="center" vertical="center" wrapText="1"/>
    </xf>
    <xf numFmtId="0" fontId="5" fillId="12" borderId="7" xfId="1" applyFont="1" applyFill="1" applyBorder="1" applyAlignment="1">
      <alignment vertical="center"/>
    </xf>
    <xf numFmtId="0" fontId="3" fillId="0" borderId="40" xfId="1" applyFont="1" applyBorder="1"/>
    <xf numFmtId="0" fontId="20" fillId="5" borderId="19" xfId="2" applyFont="1" applyFill="1" applyBorder="1" applyAlignment="1">
      <alignment horizontal="center" vertical="center" wrapText="1"/>
    </xf>
    <xf numFmtId="0" fontId="19" fillId="0" borderId="21" xfId="2" applyFont="1" applyBorder="1"/>
    <xf numFmtId="0" fontId="20" fillId="5" borderId="16" xfId="2" applyFont="1" applyFill="1" applyBorder="1" applyAlignment="1">
      <alignment horizontal="center" vertical="center" wrapText="1"/>
    </xf>
    <xf numFmtId="0" fontId="19" fillId="0" borderId="22" xfId="2" applyFont="1" applyBorder="1"/>
    <xf numFmtId="0" fontId="20" fillId="5" borderId="14" xfId="2" applyFont="1" applyFill="1" applyBorder="1" applyAlignment="1">
      <alignment horizontal="center" vertical="center" wrapText="1"/>
    </xf>
    <xf numFmtId="0" fontId="20" fillId="5" borderId="15" xfId="2" applyFont="1" applyFill="1" applyBorder="1" applyAlignment="1">
      <alignment horizontal="center" vertical="center" wrapText="1"/>
    </xf>
    <xf numFmtId="0" fontId="20" fillId="5" borderId="23" xfId="2" applyFont="1" applyFill="1" applyBorder="1" applyAlignment="1">
      <alignment horizontal="center" vertical="center" wrapText="1"/>
    </xf>
    <xf numFmtId="0" fontId="20" fillId="5" borderId="24" xfId="2" applyFont="1" applyFill="1" applyBorder="1" applyAlignment="1">
      <alignment horizontal="center" vertical="center" wrapText="1"/>
    </xf>
    <xf numFmtId="0" fontId="20" fillId="5" borderId="20" xfId="2" applyFont="1" applyFill="1" applyBorder="1" applyAlignment="1">
      <alignment horizontal="center" vertical="center" wrapText="1"/>
    </xf>
    <xf numFmtId="0" fontId="20" fillId="5" borderId="27" xfId="2" applyFont="1" applyFill="1" applyBorder="1" applyAlignment="1">
      <alignment horizontal="center" vertical="center" wrapText="1"/>
    </xf>
    <xf numFmtId="0" fontId="19" fillId="0" borderId="29" xfId="2" applyFont="1" applyBorder="1"/>
    <xf numFmtId="0" fontId="19" fillId="0" borderId="28" xfId="2" applyFont="1" applyBorder="1"/>
    <xf numFmtId="0" fontId="20" fillId="5" borderId="17" xfId="2" applyFont="1" applyFill="1" applyBorder="1" applyAlignment="1">
      <alignment horizontal="center" vertical="center" wrapText="1"/>
    </xf>
    <xf numFmtId="0" fontId="19" fillId="0" borderId="17" xfId="2" applyFont="1" applyBorder="1"/>
    <xf numFmtId="0" fontId="19" fillId="0" borderId="0" xfId="2" applyFont="1"/>
    <xf numFmtId="0" fontId="20" fillId="5" borderId="0" xfId="2" applyFont="1" applyFill="1" applyAlignment="1">
      <alignment horizontal="center" vertical="center" wrapText="1"/>
    </xf>
    <xf numFmtId="0" fontId="19" fillId="0" borderId="18" xfId="2" applyFont="1" applyBorder="1"/>
    <xf numFmtId="0" fontId="19" fillId="0" borderId="25" xfId="2" applyFont="1" applyBorder="1"/>
    <xf numFmtId="0" fontId="18" fillId="5" borderId="14" xfId="2" applyFont="1" applyFill="1" applyBorder="1" applyAlignment="1">
      <alignment horizontal="center" vertical="center"/>
    </xf>
    <xf numFmtId="0" fontId="18" fillId="5" borderId="15" xfId="2" applyFont="1" applyFill="1" applyBorder="1" applyAlignment="1">
      <alignment horizontal="center" vertical="center"/>
    </xf>
    <xf numFmtId="0" fontId="17" fillId="0" borderId="49" xfId="2" applyFont="1" applyBorder="1" applyAlignment="1">
      <alignment horizontal="center" vertical="center"/>
    </xf>
    <xf numFmtId="0" fontId="19" fillId="0" borderId="50" xfId="2" applyFont="1" applyBorder="1"/>
    <xf numFmtId="14" fontId="17" fillId="0" borderId="31" xfId="2" applyNumberFormat="1" applyFont="1" applyBorder="1" applyAlignment="1">
      <alignment horizontal="center"/>
    </xf>
    <xf numFmtId="14" fontId="17" fillId="0" borderId="32" xfId="2" applyNumberFormat="1" applyFont="1" applyBorder="1" applyAlignment="1">
      <alignment horizontal="center"/>
    </xf>
    <xf numFmtId="0" fontId="18" fillId="5" borderId="11" xfId="2" applyFont="1" applyFill="1" applyBorder="1" applyAlignment="1">
      <alignment horizontal="center" vertical="center"/>
    </xf>
    <xf numFmtId="0" fontId="18" fillId="5" borderId="12" xfId="2" applyFont="1" applyFill="1" applyBorder="1" applyAlignment="1">
      <alignment horizontal="center" vertical="center"/>
    </xf>
    <xf numFmtId="0" fontId="18" fillId="5" borderId="11" xfId="2" applyFont="1" applyFill="1" applyBorder="1" applyAlignment="1">
      <alignment horizontal="center"/>
    </xf>
    <xf numFmtId="0" fontId="19" fillId="0" borderId="13" xfId="2" applyFont="1" applyBorder="1"/>
    <xf numFmtId="0" fontId="19" fillId="0" borderId="12" xfId="2" applyFont="1" applyBorder="1"/>
    <xf numFmtId="0" fontId="26" fillId="0" borderId="14" xfId="2" applyFont="1" applyBorder="1" applyAlignment="1">
      <alignment horizontal="center" vertical="center"/>
    </xf>
    <xf numFmtId="0" fontId="26" fillId="0" borderId="17" xfId="2" applyFont="1" applyBorder="1" applyAlignment="1">
      <alignment horizontal="center" vertical="center"/>
    </xf>
    <xf numFmtId="0" fontId="26" fillId="0" borderId="15" xfId="2" applyFont="1" applyBorder="1" applyAlignment="1">
      <alignment horizontal="center" vertical="center"/>
    </xf>
    <xf numFmtId="0" fontId="26" fillId="0" borderId="31" xfId="2" applyFont="1" applyBorder="1" applyAlignment="1">
      <alignment horizontal="center" vertical="center"/>
    </xf>
    <xf numFmtId="0" fontId="26" fillId="0" borderId="33" xfId="2" applyFont="1" applyBorder="1" applyAlignment="1">
      <alignment horizontal="center" vertical="center"/>
    </xf>
    <xf numFmtId="0" fontId="26" fillId="0" borderId="32" xfId="2" applyFont="1" applyBorder="1" applyAlignment="1">
      <alignment horizontal="center" vertical="center"/>
    </xf>
    <xf numFmtId="0" fontId="26" fillId="0" borderId="23" xfId="2" applyFont="1" applyBorder="1" applyAlignment="1">
      <alignment horizontal="center" vertical="center"/>
    </xf>
    <xf numFmtId="0" fontId="26" fillId="0" borderId="0" xfId="2" applyFont="1" applyAlignment="1">
      <alignment horizontal="center" vertical="center"/>
    </xf>
    <xf numFmtId="0" fontId="26" fillId="0" borderId="24" xfId="2" applyFont="1" applyBorder="1" applyAlignment="1">
      <alignment horizontal="center" vertical="center"/>
    </xf>
    <xf numFmtId="0" fontId="5" fillId="2" borderId="7" xfId="1" applyFont="1" applyFill="1" applyBorder="1" applyAlignment="1">
      <alignment horizontal="left" vertical="center"/>
    </xf>
    <xf numFmtId="0" fontId="5" fillId="2" borderId="1" xfId="1" applyFont="1" applyFill="1" applyBorder="1" applyAlignment="1">
      <alignment horizontal="left" vertical="center"/>
    </xf>
    <xf numFmtId="0" fontId="9" fillId="0" borderId="1" xfId="1" applyFont="1" applyBorder="1" applyAlignment="1">
      <alignment horizontal="justify" vertical="center" wrapText="1"/>
    </xf>
    <xf numFmtId="0" fontId="10" fillId="2" borderId="1" xfId="1" applyFont="1" applyFill="1" applyBorder="1" applyAlignment="1">
      <alignment horizontal="left" vertical="center" wrapText="1"/>
    </xf>
    <xf numFmtId="0" fontId="10" fillId="2" borderId="1" xfId="1" applyFont="1" applyFill="1" applyBorder="1" applyAlignment="1">
      <alignment horizontal="left" vertical="center"/>
    </xf>
    <xf numFmtId="0" fontId="9" fillId="0" borderId="1" xfId="1" applyFont="1" applyBorder="1" applyAlignment="1">
      <alignment horizontal="justify" vertical="center"/>
    </xf>
    <xf numFmtId="0" fontId="9" fillId="0" borderId="40" xfId="1" applyFont="1" applyBorder="1" applyAlignment="1">
      <alignment horizontal="justify" vertical="center"/>
    </xf>
    <xf numFmtId="0" fontId="2" fillId="0" borderId="3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8" xfId="1" applyFont="1" applyBorder="1" applyAlignment="1">
      <alignment horizontal="center" vertical="center" wrapText="1"/>
    </xf>
    <xf numFmtId="0" fontId="5" fillId="2" borderId="39" xfId="1" applyFont="1" applyFill="1" applyBorder="1" applyAlignment="1">
      <alignment horizontal="left" wrapText="1"/>
    </xf>
    <xf numFmtId="0" fontId="5" fillId="2" borderId="3" xfId="1" applyFont="1" applyFill="1" applyBorder="1" applyAlignment="1">
      <alignment horizontal="left" wrapText="1"/>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7" fillId="0" borderId="1" xfId="1" applyFont="1" applyBorder="1" applyAlignment="1">
      <alignment horizontal="left" vertical="center"/>
    </xf>
    <xf numFmtId="0" fontId="7" fillId="0" borderId="40" xfId="1" applyFont="1" applyBorder="1" applyAlignment="1">
      <alignment horizontal="left" vertical="center"/>
    </xf>
    <xf numFmtId="0" fontId="25" fillId="0" borderId="14" xfId="1" applyFont="1" applyBorder="1" applyAlignment="1">
      <alignment horizontal="center" vertical="center" wrapText="1"/>
    </xf>
    <xf numFmtId="0" fontId="25" fillId="0" borderId="17"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31" xfId="1" applyFont="1" applyBorder="1" applyAlignment="1">
      <alignment horizontal="center" vertical="center" wrapText="1"/>
    </xf>
    <xf numFmtId="0" fontId="25" fillId="0" borderId="33" xfId="1" applyFont="1" applyBorder="1" applyAlignment="1">
      <alignment horizontal="center" vertical="center" wrapText="1"/>
    </xf>
    <xf numFmtId="0" fontId="25" fillId="0" borderId="32" xfId="1" applyFont="1" applyBorder="1" applyAlignment="1">
      <alignment horizontal="center" vertical="center" wrapText="1"/>
    </xf>
    <xf numFmtId="0" fontId="26" fillId="0" borderId="14" xfId="1" applyFont="1" applyBorder="1" applyAlignment="1">
      <alignment horizontal="center" vertical="center"/>
    </xf>
    <xf numFmtId="0" fontId="26" fillId="0" borderId="17" xfId="1" applyFont="1" applyBorder="1" applyAlignment="1">
      <alignment horizontal="center" vertical="center"/>
    </xf>
    <xf numFmtId="0" fontId="26" fillId="0" borderId="15" xfId="1" applyFont="1" applyBorder="1" applyAlignment="1">
      <alignment horizontal="center" vertical="center"/>
    </xf>
    <xf numFmtId="0" fontId="26" fillId="0" borderId="31" xfId="1" applyFont="1" applyBorder="1" applyAlignment="1">
      <alignment horizontal="center" vertical="center"/>
    </xf>
    <xf numFmtId="0" fontId="26" fillId="0" borderId="33" xfId="1" applyFont="1" applyBorder="1" applyAlignment="1">
      <alignment horizontal="center" vertical="center"/>
    </xf>
    <xf numFmtId="0" fontId="26" fillId="0" borderId="32" xfId="1" applyFont="1" applyBorder="1" applyAlignment="1">
      <alignment horizontal="center" vertical="center"/>
    </xf>
    <xf numFmtId="0" fontId="1" fillId="0" borderId="34" xfId="1" applyBorder="1" applyAlignment="1">
      <alignment horizontal="center"/>
    </xf>
    <xf numFmtId="0" fontId="1" fillId="0" borderId="36" xfId="1" applyBorder="1" applyAlignment="1">
      <alignment horizontal="center"/>
    </xf>
    <xf numFmtId="0" fontId="1" fillId="0" borderId="35" xfId="1" applyBorder="1" applyAlignment="1">
      <alignment horizontal="center"/>
    </xf>
    <xf numFmtId="0" fontId="15" fillId="0" borderId="0" xfId="1" applyFont="1" applyAlignment="1">
      <alignment horizontal="left" vertical="top" wrapText="1"/>
    </xf>
    <xf numFmtId="0" fontId="15" fillId="0" borderId="0" xfId="1" applyFont="1" applyAlignment="1">
      <alignment horizontal="left" vertical="top"/>
    </xf>
    <xf numFmtId="0" fontId="5" fillId="4" borderId="39"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3" xfId="1" applyFont="1" applyFill="1" applyBorder="1" applyAlignment="1">
      <alignment horizontal="center" vertical="center"/>
    </xf>
    <xf numFmtId="0" fontId="5" fillId="2" borderId="7" xfId="1" applyFont="1" applyFill="1" applyBorder="1" applyAlignment="1">
      <alignment horizontal="left" vertical="center" wrapText="1"/>
    </xf>
    <xf numFmtId="0" fontId="5" fillId="2" borderId="1" xfId="1" applyFont="1" applyFill="1" applyBorder="1" applyAlignment="1">
      <alignment horizontal="left" vertical="center" wrapText="1"/>
    </xf>
    <xf numFmtId="0" fontId="6" fillId="0" borderId="1" xfId="1" applyFont="1" applyBorder="1" applyAlignment="1">
      <alignment horizontal="justify" vertical="center" wrapText="1"/>
    </xf>
    <xf numFmtId="0" fontId="8" fillId="0" borderId="1" xfId="1" applyFont="1" applyBorder="1" applyAlignment="1">
      <alignment horizontal="justify" vertical="center" wrapText="1"/>
    </xf>
    <xf numFmtId="0" fontId="8" fillId="0" borderId="40" xfId="1" applyFont="1" applyBorder="1" applyAlignment="1">
      <alignment horizontal="justify" vertical="center" wrapText="1"/>
    </xf>
    <xf numFmtId="0" fontId="7" fillId="0" borderId="1" xfId="1" applyFont="1" applyBorder="1" applyAlignment="1">
      <alignment horizontal="justify" vertical="center" wrapText="1"/>
    </xf>
    <xf numFmtId="0" fontId="7" fillId="0" borderId="1" xfId="1" applyFont="1" applyBorder="1" applyAlignment="1">
      <alignment horizontal="justify" vertical="center"/>
    </xf>
    <xf numFmtId="0" fontId="7" fillId="0" borderId="40" xfId="1" applyFont="1" applyBorder="1" applyAlignment="1">
      <alignment horizontal="justify" vertical="center"/>
    </xf>
    <xf numFmtId="0" fontId="5" fillId="12" borderId="51" xfId="1" applyFont="1" applyFill="1" applyBorder="1" applyAlignment="1">
      <alignment horizontal="center" vertical="center"/>
    </xf>
    <xf numFmtId="0" fontId="5" fillId="12" borderId="52" xfId="1" applyFont="1" applyFill="1" applyBorder="1" applyAlignment="1">
      <alignment horizontal="center" vertical="center"/>
    </xf>
    <xf numFmtId="0" fontId="5" fillId="12" borderId="23" xfId="1" applyFont="1" applyFill="1" applyBorder="1" applyAlignment="1">
      <alignment horizontal="left" vertical="center"/>
    </xf>
    <xf numFmtId="0" fontId="5" fillId="12" borderId="31" xfId="1" applyFont="1" applyFill="1" applyBorder="1" applyAlignment="1">
      <alignment horizontal="left" vertical="center"/>
    </xf>
    <xf numFmtId="14" fontId="3" fillId="0" borderId="40" xfId="1" applyNumberFormat="1" applyFont="1" applyBorder="1" applyAlignment="1">
      <alignment horizontal="center"/>
    </xf>
    <xf numFmtId="14" fontId="3" fillId="0" borderId="53" xfId="1" applyNumberFormat="1" applyFont="1" applyBorder="1" applyAlignment="1">
      <alignment horizontal="center"/>
    </xf>
    <xf numFmtId="0" fontId="2" fillId="0" borderId="27" xfId="1" applyFont="1" applyBorder="1" applyAlignment="1">
      <alignment horizontal="left" vertical="center" wrapText="1"/>
    </xf>
    <xf numFmtId="0" fontId="2" fillId="0" borderId="28" xfId="1" applyFont="1" applyBorder="1" applyAlignment="1">
      <alignment horizontal="left" vertical="center" wrapTex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31" xfId="1" applyFont="1" applyBorder="1" applyAlignment="1">
      <alignment horizontal="left" vertical="center" wrapText="1"/>
    </xf>
    <xf numFmtId="0" fontId="3" fillId="0" borderId="32" xfId="1" applyFont="1" applyBorder="1" applyAlignment="1">
      <alignment horizontal="left" vertical="center" wrapText="1"/>
    </xf>
    <xf numFmtId="0" fontId="3" fillId="0" borderId="30" xfId="2" applyFont="1" applyBorder="1" applyAlignment="1">
      <alignment horizontal="left" vertical="center" wrapText="1"/>
    </xf>
    <xf numFmtId="0" fontId="18" fillId="0" borderId="30" xfId="2" applyFont="1" applyBorder="1" applyAlignment="1">
      <alignment horizontal="left" vertical="center" wrapText="1"/>
    </xf>
    <xf numFmtId="0" fontId="18" fillId="0" borderId="34" xfId="2" applyFont="1" applyBorder="1" applyAlignment="1">
      <alignment horizontal="left" vertical="center" wrapText="1"/>
    </xf>
    <xf numFmtId="0" fontId="18" fillId="0" borderId="35" xfId="2" applyFont="1" applyBorder="1" applyAlignment="1">
      <alignment horizontal="left" vertical="center" wrapText="1"/>
    </xf>
  </cellXfs>
  <cellStyles count="3">
    <cellStyle name="Normal" xfId="0" builtinId="0"/>
    <cellStyle name="Normal 4" xfId="2" xr:uid="{00000000-0005-0000-0000-000001000000}"/>
    <cellStyle name="Normal 5" xfId="1" xr:uid="{00000000-0005-0000-0000-000002000000}"/>
  </cellStyles>
  <dxfs count="6">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MIPPA 1.1'!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16</xdr:row>
      <xdr:rowOff>85725</xdr:rowOff>
    </xdr:from>
    <xdr:to>
      <xdr:col>1</xdr:col>
      <xdr:colOff>2082800</xdr:colOff>
      <xdr:row>20</xdr:row>
      <xdr:rowOff>1</xdr:rowOff>
    </xdr:to>
    <xdr:pic>
      <xdr:nvPicPr>
        <xdr:cNvPr id="3" name="2 Imagen">
          <a:hlinkClick xmlns:r="http://schemas.openxmlformats.org/officeDocument/2006/relationships" r:id="rId1"/>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srcRect b="49500"/>
        <a:stretch/>
      </xdr:blipFill>
      <xdr:spPr bwMode="auto">
        <a:xfrm>
          <a:off x="361950" y="8677275"/>
          <a:ext cx="2028825" cy="676276"/>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xdr:col>
      <xdr:colOff>1153716</xdr:colOff>
      <xdr:row>1</xdr:row>
      <xdr:rowOff>97711</xdr:rowOff>
    </xdr:from>
    <xdr:to>
      <xdr:col>1</xdr:col>
      <xdr:colOff>2016919</xdr:colOff>
      <xdr:row>4</xdr:row>
      <xdr:rowOff>101729</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7412" y="290972"/>
          <a:ext cx="863203" cy="829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603250</xdr:colOff>
      <xdr:row>1</xdr:row>
      <xdr:rowOff>79374</xdr:rowOff>
    </xdr:from>
    <xdr:ext cx="1460500" cy="1492251"/>
    <xdr:pic>
      <xdr:nvPicPr>
        <xdr:cNvPr id="4" name="image1.png">
          <a:extLst>
            <a:ext uri="{FF2B5EF4-FFF2-40B4-BE49-F238E27FC236}">
              <a16:creationId xmlns:a16="http://schemas.microsoft.com/office/drawing/2014/main" id="{50EF0072-8D7A-4D92-A826-2D5122BA9762}"/>
            </a:ext>
          </a:extLst>
        </xdr:cNvPr>
        <xdr:cNvPicPr preferRelativeResize="0"/>
      </xdr:nvPicPr>
      <xdr:blipFill>
        <a:blip xmlns:r="http://schemas.openxmlformats.org/officeDocument/2006/relationships" r:embed="rId1" cstate="print"/>
        <a:stretch>
          <a:fillRect/>
        </a:stretch>
      </xdr:blipFill>
      <xdr:spPr>
        <a:xfrm>
          <a:off x="1206500" y="269874"/>
          <a:ext cx="1460500" cy="149225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os\Pity\2.%20Trabajos\1.%20IDARTES\Contratos%202023\PAA%202023%20PROPUES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CAJA DE HERRAMIENTAS"/>
      <sheetName val="GLOSARIO"/>
      <sheetName val="CONOCIMIENTO ENT"/>
      <sheetName val="MIPPA 1"/>
      <sheetName val="PRIORIZACIÓN"/>
      <sheetName val="MIPPA 1.1"/>
      <sheetName val="ANALISIS OCI"/>
      <sheetName val="MET CALCULO RECURSOS"/>
      <sheetName val="2. Días -horas hábiles x vig"/>
      <sheetName val="1. Horas requeridas PAAI"/>
      <sheetName val="PAA 2023 "/>
      <sheetName val="PAA 2023"/>
      <sheetName val="PAA 2023 (2)"/>
      <sheetName val="MIPPA 2"/>
      <sheetName val="PAA OCI  "/>
    </sheetNames>
    <sheetDataSet>
      <sheetData sheetId="0"/>
      <sheetData sheetId="1"/>
      <sheetData sheetId="2"/>
      <sheetData sheetId="3"/>
      <sheetData sheetId="4"/>
      <sheetData sheetId="5"/>
      <sheetData sheetId="6">
        <row r="9">
          <cell r="AC9" t="e">
            <v>#DIV/0!</v>
          </cell>
        </row>
        <row r="10">
          <cell r="AC10" t="e">
            <v>#DIV/0!</v>
          </cell>
        </row>
        <row r="11">
          <cell r="AC11" t="e">
            <v>#DIV/0!</v>
          </cell>
        </row>
        <row r="12">
          <cell r="AC12" t="e">
            <v>#DIV/0!</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9"/>
  <sheetViews>
    <sheetView topLeftCell="K1" zoomScale="69" zoomScaleNormal="69" workbookViewId="0">
      <selection activeCell="U2" sqref="U2:U5"/>
    </sheetView>
  </sheetViews>
  <sheetFormatPr baseColWidth="10" defaultColWidth="14.453125" defaultRowHeight="15" customHeight="1" x14ac:dyDescent="0.25"/>
  <cols>
    <col min="1" max="1" width="4.54296875" style="43" customWidth="1"/>
    <col min="2" max="2" width="48.7265625" style="43" customWidth="1"/>
    <col min="3" max="7" width="10.7265625" style="43" customWidth="1"/>
    <col min="8" max="8" width="11.54296875" style="43" customWidth="1"/>
    <col min="9" max="9" width="14.1796875" style="43" customWidth="1"/>
    <col min="10" max="10" width="22" style="44" customWidth="1"/>
    <col min="11" max="12" width="9.7265625" style="43" customWidth="1"/>
    <col min="13" max="13" width="13" style="43" customWidth="1"/>
    <col min="14" max="14" width="10.81640625" style="43" customWidth="1"/>
    <col min="15" max="16" width="10.7265625" style="43" customWidth="1"/>
    <col min="17" max="17" width="16.26953125" style="43" customWidth="1"/>
    <col min="18" max="18" width="16.1796875" style="43" customWidth="1"/>
    <col min="19" max="19" width="10.7265625" style="43" customWidth="1"/>
    <col min="20" max="21" width="32.1796875" style="43" customWidth="1"/>
    <col min="22" max="16384" width="14.453125" style="43"/>
  </cols>
  <sheetData>
    <row r="1" spans="2:21" ht="15" customHeight="1" thickBot="1" x14ac:dyDescent="0.3"/>
    <row r="2" spans="2:21" ht="25.5" customHeight="1" thickBot="1" x14ac:dyDescent="0.3">
      <c r="B2" s="114"/>
      <c r="C2" s="123" t="s">
        <v>55</v>
      </c>
      <c r="D2" s="124"/>
      <c r="E2" s="124"/>
      <c r="F2" s="124"/>
      <c r="G2" s="124"/>
      <c r="H2" s="124"/>
      <c r="I2" s="124"/>
      <c r="J2" s="124"/>
      <c r="K2" s="124"/>
      <c r="L2" s="124"/>
      <c r="M2" s="124"/>
      <c r="N2" s="124"/>
      <c r="O2" s="124"/>
      <c r="P2" s="124"/>
      <c r="Q2" s="124"/>
      <c r="R2" s="124"/>
      <c r="S2" s="124"/>
      <c r="T2" s="125"/>
      <c r="U2" s="189" t="s">
        <v>59</v>
      </c>
    </row>
    <row r="3" spans="2:21" ht="24" customHeight="1" thickBot="1" x14ac:dyDescent="0.3">
      <c r="B3" s="97"/>
      <c r="C3" s="126"/>
      <c r="D3" s="127"/>
      <c r="E3" s="127"/>
      <c r="F3" s="127"/>
      <c r="G3" s="127"/>
      <c r="H3" s="127"/>
      <c r="I3" s="127"/>
      <c r="J3" s="127"/>
      <c r="K3" s="127"/>
      <c r="L3" s="127"/>
      <c r="M3" s="127"/>
      <c r="N3" s="127"/>
      <c r="O3" s="127"/>
      <c r="P3" s="127"/>
      <c r="Q3" s="127"/>
      <c r="R3" s="127"/>
      <c r="S3" s="127"/>
      <c r="T3" s="128"/>
      <c r="U3" s="190" t="s">
        <v>61</v>
      </c>
    </row>
    <row r="4" spans="2:21" ht="16.5" customHeight="1" x14ac:dyDescent="0.25">
      <c r="B4" s="97"/>
      <c r="C4" s="129" t="s">
        <v>56</v>
      </c>
      <c r="D4" s="130"/>
      <c r="E4" s="130"/>
      <c r="F4" s="130"/>
      <c r="G4" s="130"/>
      <c r="H4" s="130"/>
      <c r="I4" s="130"/>
      <c r="J4" s="130"/>
      <c r="K4" s="130"/>
      <c r="L4" s="130"/>
      <c r="M4" s="130"/>
      <c r="N4" s="130"/>
      <c r="O4" s="130"/>
      <c r="P4" s="130"/>
      <c r="Q4" s="130"/>
      <c r="R4" s="130"/>
      <c r="S4" s="130"/>
      <c r="T4" s="131"/>
      <c r="U4" s="191" t="s">
        <v>62</v>
      </c>
    </row>
    <row r="5" spans="2:21" ht="17.25" customHeight="1" thickBot="1" x14ac:dyDescent="0.3">
      <c r="B5" s="115"/>
      <c r="C5" s="126"/>
      <c r="D5" s="127"/>
      <c r="E5" s="127"/>
      <c r="F5" s="127"/>
      <c r="G5" s="127"/>
      <c r="H5" s="127"/>
      <c r="I5" s="127"/>
      <c r="J5" s="127"/>
      <c r="K5" s="127"/>
      <c r="L5" s="127"/>
      <c r="M5" s="127"/>
      <c r="N5" s="127"/>
      <c r="O5" s="127"/>
      <c r="P5" s="127"/>
      <c r="Q5" s="127"/>
      <c r="R5" s="127"/>
      <c r="S5" s="127"/>
      <c r="T5" s="128"/>
      <c r="U5" s="192"/>
    </row>
    <row r="6" spans="2:21" ht="14.5" thickBot="1" x14ac:dyDescent="0.35">
      <c r="B6" s="66" t="s">
        <v>33</v>
      </c>
      <c r="C6" s="116"/>
      <c r="D6" s="117"/>
    </row>
    <row r="7" spans="2:21" ht="15" customHeight="1" thickBot="1" x14ac:dyDescent="0.3"/>
    <row r="8" spans="2:21" ht="14.5" thickBot="1" x14ac:dyDescent="0.35">
      <c r="B8" s="45">
        <v>1</v>
      </c>
      <c r="C8" s="118">
        <v>2</v>
      </c>
      <c r="D8" s="119"/>
      <c r="E8" s="119"/>
      <c r="F8" s="119"/>
      <c r="G8" s="119"/>
      <c r="H8" s="119"/>
      <c r="I8" s="119"/>
      <c r="J8" s="119"/>
      <c r="K8" s="46"/>
      <c r="L8" s="46"/>
      <c r="M8" s="120">
        <v>3</v>
      </c>
      <c r="N8" s="121"/>
      <c r="O8" s="120">
        <v>4</v>
      </c>
      <c r="P8" s="121"/>
      <c r="Q8" s="120">
        <v>5</v>
      </c>
      <c r="R8" s="122"/>
      <c r="S8" s="122"/>
      <c r="T8" s="112">
        <v>6</v>
      </c>
      <c r="U8" s="113"/>
    </row>
    <row r="9" spans="2:21" ht="139.5" customHeight="1" thickBot="1" x14ac:dyDescent="0.3">
      <c r="B9" s="98" t="s">
        <v>34</v>
      </c>
      <c r="C9" s="103" t="s">
        <v>35</v>
      </c>
      <c r="D9" s="104"/>
      <c r="E9" s="104"/>
      <c r="F9" s="104"/>
      <c r="G9" s="105"/>
      <c r="H9" s="106" t="s">
        <v>36</v>
      </c>
      <c r="I9" s="107"/>
      <c r="J9" s="98" t="s">
        <v>37</v>
      </c>
      <c r="K9" s="106"/>
      <c r="L9" s="99"/>
      <c r="M9" s="106" t="s">
        <v>38</v>
      </c>
      <c r="N9" s="110"/>
      <c r="O9" s="96" t="s">
        <v>39</v>
      </c>
      <c r="P9" s="110"/>
      <c r="Q9" s="94" t="s">
        <v>40</v>
      </c>
      <c r="R9" s="94" t="s">
        <v>41</v>
      </c>
      <c r="S9" s="96" t="s">
        <v>42</v>
      </c>
      <c r="T9" s="98" t="s">
        <v>43</v>
      </c>
      <c r="U9" s="99"/>
    </row>
    <row r="10" spans="2:21" ht="47.25" customHeight="1" x14ac:dyDescent="0.25">
      <c r="B10" s="102"/>
      <c r="C10" s="47" t="s">
        <v>44</v>
      </c>
      <c r="D10" s="48" t="s">
        <v>45</v>
      </c>
      <c r="E10" s="49" t="s">
        <v>46</v>
      </c>
      <c r="F10" s="50" t="s">
        <v>47</v>
      </c>
      <c r="G10" s="51" t="s">
        <v>48</v>
      </c>
      <c r="H10" s="97"/>
      <c r="I10" s="108"/>
      <c r="J10" s="100"/>
      <c r="K10" s="109"/>
      <c r="L10" s="101"/>
      <c r="M10" s="108"/>
      <c r="N10" s="111"/>
      <c r="O10" s="97"/>
      <c r="P10" s="111"/>
      <c r="Q10" s="95"/>
      <c r="R10" s="95"/>
      <c r="S10" s="97"/>
      <c r="T10" s="100"/>
      <c r="U10" s="101"/>
    </row>
    <row r="11" spans="2:21" ht="51.75" customHeight="1" x14ac:dyDescent="0.25">
      <c r="B11" s="52"/>
      <c r="C11" s="53">
        <v>0</v>
      </c>
      <c r="D11" s="53">
        <v>0</v>
      </c>
      <c r="E11" s="53">
        <v>0</v>
      </c>
      <c r="F11" s="53">
        <v>0</v>
      </c>
      <c r="G11" s="54">
        <f t="shared" ref="G11:G14" si="0">SUM(C11:F11)</f>
        <v>0</v>
      </c>
      <c r="H11" s="54">
        <f>IF(G11=0,0,IF(($C11/$G11)&gt;=0.2,"Extremo",+IF((($C11/G11)+($D11/$G11))&gt;=0.3,"Alto",+IF((($C11/$G11)+($D11/$G11)+($E11/$G11))&gt;=0.4,"Moderado",+IF(($C11/$G11)+($D11/$G11)+($E11/$G11)+($F11/$G11)&gt;=0.5,"Bajo",IF(G11=0,0))))))</f>
        <v>0</v>
      </c>
      <c r="I11" s="55">
        <f t="shared" ref="I11:K14" si="1">(IF(H11="Extremo",50%,(IF(H11="Alto",40%,IF(H11="Moderado",15%,IF(H11="Bajo",10%,0))))))</f>
        <v>0</v>
      </c>
      <c r="J11" s="56" t="e">
        <f>'[2]ANALISIS OCI'!AC9</f>
        <v>#DIV/0!</v>
      </c>
      <c r="K11" s="55" t="e">
        <f t="shared" si="1"/>
        <v>#DIV/0!</v>
      </c>
      <c r="L11" s="55" t="e">
        <f>IF(I11=0,K11,I11)</f>
        <v>#DIV/0!</v>
      </c>
      <c r="M11" s="57"/>
      <c r="N11" s="55">
        <f t="shared" ref="N11:N14" si="2">IF(M11="Si",100%,IF(M11="No",0,0))</f>
        <v>0</v>
      </c>
      <c r="O11" s="57"/>
      <c r="P11" s="55">
        <f t="shared" ref="P11:P13" si="3">IF(O11="Si",20%,IF(O11="No",0,0))</f>
        <v>0</v>
      </c>
      <c r="Q11" s="58"/>
      <c r="R11" s="59"/>
      <c r="S11" s="60">
        <f>IF(R11&gt;=1080,30%,IF(R11&gt;=720,20%,IF(R11&gt;=360,10%,IF(R11&lt;=359,0%,0))))</f>
        <v>0</v>
      </c>
      <c r="T11" s="61" t="e">
        <f>IF(N11=100%,100%,(L11+P11+S11))</f>
        <v>#DIV/0!</v>
      </c>
      <c r="U11" s="62" t="e">
        <f>+IF(T11&gt;=80%,#REF!,IF(AND( T11&gt;60%,T11&lt;80%),#REF!,#REF!))</f>
        <v>#DIV/0!</v>
      </c>
    </row>
    <row r="12" spans="2:21" ht="45" customHeight="1" x14ac:dyDescent="0.25">
      <c r="B12" s="52"/>
      <c r="C12" s="53">
        <v>0</v>
      </c>
      <c r="D12" s="53">
        <v>0</v>
      </c>
      <c r="E12" s="53">
        <v>0</v>
      </c>
      <c r="F12" s="53">
        <v>0</v>
      </c>
      <c r="G12" s="54">
        <f t="shared" si="0"/>
        <v>0</v>
      </c>
      <c r="H12" s="54">
        <f t="shared" ref="H12:H14" si="4">IF(G12=0,0,IF(($C12/$G12)&gt;=0.2,"Extremo",+IF((($C12/G12)+($D12/$G12))&gt;=0.3,"Alto",+IF((($C12/$G12)+($D12/$G12)+($E12/$G12))&gt;=0.4,"Moderado",+IF(($C12/$G12)+($D12/$G12)+($E12/$G12)+($F12/$G12)&gt;=0.5,"Bajo",IF(G12=0,0))))))</f>
        <v>0</v>
      </c>
      <c r="I12" s="55">
        <f t="shared" si="1"/>
        <v>0</v>
      </c>
      <c r="J12" s="56" t="e">
        <f>'[2]ANALISIS OCI'!AC10</f>
        <v>#DIV/0!</v>
      </c>
      <c r="K12" s="55" t="e">
        <f t="shared" si="1"/>
        <v>#DIV/0!</v>
      </c>
      <c r="L12" s="55" t="e">
        <f t="shared" ref="L12:L14" si="5">IF(I12=0,K12,I12)</f>
        <v>#DIV/0!</v>
      </c>
      <c r="M12" s="57"/>
      <c r="N12" s="55">
        <f t="shared" si="2"/>
        <v>0</v>
      </c>
      <c r="O12" s="57"/>
      <c r="P12" s="55">
        <f t="shared" si="3"/>
        <v>0</v>
      </c>
      <c r="Q12" s="63"/>
      <c r="R12" s="59"/>
      <c r="S12" s="60">
        <f t="shared" ref="S12:S14" si="6">IF(R12&gt;=1080,30%,IF(R12&gt;=720,20%,IF(R12&gt;=360,10%,IF(R12&lt;=359,0%,0))))</f>
        <v>0</v>
      </c>
      <c r="T12" s="61" t="e">
        <f t="shared" ref="T12:T14" si="7">IF(N12=100%,100%,(L12+P12+S12))</f>
        <v>#DIV/0!</v>
      </c>
      <c r="U12" s="62" t="e">
        <f>+IF(T12&gt;=80%,#REF!,IF(AND( T12&gt;60%,T12&lt;80%),#REF!,#REF!))</f>
        <v>#DIV/0!</v>
      </c>
    </row>
    <row r="13" spans="2:21" ht="91.5" customHeight="1" x14ac:dyDescent="0.25">
      <c r="B13" s="52"/>
      <c r="C13" s="53">
        <v>0</v>
      </c>
      <c r="D13" s="53">
        <v>0</v>
      </c>
      <c r="E13" s="53">
        <v>0</v>
      </c>
      <c r="F13" s="53">
        <v>0</v>
      </c>
      <c r="G13" s="54">
        <f t="shared" si="0"/>
        <v>0</v>
      </c>
      <c r="H13" s="54">
        <f t="shared" si="4"/>
        <v>0</v>
      </c>
      <c r="I13" s="55">
        <f t="shared" si="1"/>
        <v>0</v>
      </c>
      <c r="J13" s="56" t="e">
        <f>'[2]ANALISIS OCI'!AC11</f>
        <v>#DIV/0!</v>
      </c>
      <c r="K13" s="55" t="e">
        <f t="shared" si="1"/>
        <v>#DIV/0!</v>
      </c>
      <c r="L13" s="55" t="e">
        <f t="shared" si="5"/>
        <v>#DIV/0!</v>
      </c>
      <c r="M13" s="57"/>
      <c r="N13" s="55">
        <f t="shared" si="2"/>
        <v>0</v>
      </c>
      <c r="O13" s="57"/>
      <c r="P13" s="55">
        <f t="shared" si="3"/>
        <v>0</v>
      </c>
      <c r="Q13" s="63"/>
      <c r="R13" s="59"/>
      <c r="S13" s="60">
        <f t="shared" si="6"/>
        <v>0</v>
      </c>
      <c r="T13" s="61" t="e">
        <f t="shared" si="7"/>
        <v>#DIV/0!</v>
      </c>
      <c r="U13" s="62" t="e">
        <f>+IF(T13&gt;=80%,#REF!,IF(AND( T13&gt;60%,T13&lt;80%),#REF!,#REF!))</f>
        <v>#DIV/0!</v>
      </c>
    </row>
    <row r="14" spans="2:21" ht="78.75" customHeight="1" x14ac:dyDescent="0.25">
      <c r="B14" s="52"/>
      <c r="C14" s="53">
        <v>0</v>
      </c>
      <c r="D14" s="53">
        <v>0</v>
      </c>
      <c r="E14" s="53">
        <v>0</v>
      </c>
      <c r="F14" s="53">
        <v>0</v>
      </c>
      <c r="G14" s="54">
        <f t="shared" si="0"/>
        <v>0</v>
      </c>
      <c r="H14" s="54">
        <f t="shared" si="4"/>
        <v>0</v>
      </c>
      <c r="I14" s="55">
        <f t="shared" si="1"/>
        <v>0</v>
      </c>
      <c r="J14" s="56" t="e">
        <f>'[2]ANALISIS OCI'!AC12</f>
        <v>#DIV/0!</v>
      </c>
      <c r="K14" s="55" t="e">
        <f t="shared" si="1"/>
        <v>#DIV/0!</v>
      </c>
      <c r="L14" s="55" t="e">
        <f t="shared" si="5"/>
        <v>#DIV/0!</v>
      </c>
      <c r="M14" s="57"/>
      <c r="N14" s="55">
        <f t="shared" si="2"/>
        <v>0</v>
      </c>
      <c r="O14" s="57"/>
      <c r="P14" s="55">
        <f>IF(O14="Si",20%,IF(O14="No",0,0))</f>
        <v>0</v>
      </c>
      <c r="Q14" s="63"/>
      <c r="R14" s="59"/>
      <c r="S14" s="60">
        <f t="shared" si="6"/>
        <v>0</v>
      </c>
      <c r="T14" s="61" t="e">
        <f t="shared" si="7"/>
        <v>#DIV/0!</v>
      </c>
      <c r="U14" s="62" t="e">
        <f>+IF(T14&gt;=80%,#REF!,IF(AND( T14&gt;60%,T14&lt;80%),#REF!,#REF!))</f>
        <v>#DIV/0!</v>
      </c>
    </row>
    <row r="18" spans="16:17" ht="15" customHeight="1" x14ac:dyDescent="0.3">
      <c r="P18" s="67"/>
      <c r="Q18" s="67"/>
    </row>
    <row r="19" spans="16:17" ht="15" customHeight="1" x14ac:dyDescent="0.3">
      <c r="P19" s="67"/>
      <c r="Q19" s="67"/>
    </row>
  </sheetData>
  <autoFilter ref="A10:U14" xr:uid="{00000000-0009-0000-0000-000000000000}">
    <filterColumn colId="7" showButton="0"/>
    <filterColumn colId="9" showButton="0"/>
    <filterColumn colId="10" showButton="0"/>
    <filterColumn colId="12" showButton="0"/>
    <filterColumn colId="14" showButton="0"/>
    <filterColumn colId="19" showButton="0"/>
  </autoFilter>
  <mergeCells count="20">
    <mergeCell ref="T8:U8"/>
    <mergeCell ref="B2:B5"/>
    <mergeCell ref="C6:D6"/>
    <mergeCell ref="C8:J8"/>
    <mergeCell ref="M8:N8"/>
    <mergeCell ref="O8:P8"/>
    <mergeCell ref="Q8:S8"/>
    <mergeCell ref="U4:U5"/>
    <mergeCell ref="C2:T3"/>
    <mergeCell ref="C4:T5"/>
    <mergeCell ref="Q9:Q10"/>
    <mergeCell ref="R9:R10"/>
    <mergeCell ref="S9:S10"/>
    <mergeCell ref="T9:U10"/>
    <mergeCell ref="B9:B10"/>
    <mergeCell ref="C9:G9"/>
    <mergeCell ref="H9:I10"/>
    <mergeCell ref="J9:L10"/>
    <mergeCell ref="M9:N10"/>
    <mergeCell ref="O9:P10"/>
  </mergeCells>
  <conditionalFormatting sqref="H11:H14">
    <cfRule type="containsText" dxfId="5" priority="53" operator="containsText" text="Moderado">
      <formula>NOT(ISERROR(SEARCH(("Moderado"),(H11))))</formula>
    </cfRule>
    <cfRule type="containsText" dxfId="4" priority="54" operator="containsText" text="Alto">
      <formula>NOT(ISERROR(SEARCH(("Alto"),(H11))))</formula>
    </cfRule>
    <cfRule type="containsText" dxfId="3" priority="55" operator="containsText" text="Muy Alto">
      <formula>NOT(ISERROR(SEARCH(("Muy Alto"),(H11))))</formula>
    </cfRule>
    <cfRule type="containsText" dxfId="2" priority="56" operator="containsText" text="Muy Bajo">
      <formula>NOT(ISERROR(SEARCH(("Muy Bajo"),(H11))))</formula>
    </cfRule>
    <cfRule type="containsText" dxfId="1" priority="57" operator="containsText" text="Bajo">
      <formula>NOT(ISERROR(SEARCH(("Bajo"),(H11))))</formula>
    </cfRule>
    <cfRule type="containsText" dxfId="0" priority="58" operator="containsText" text="Extremo">
      <formula>NOT(ISERROR(SEARCH(("Extremo"),(H11))))</formula>
    </cfRule>
  </conditionalFormatting>
  <conditionalFormatting sqref="T11:T14">
    <cfRule type="colorScale" priority="60">
      <colorScale>
        <cfvo type="min"/>
        <cfvo type="percentile" val="50"/>
        <cfvo type="max"/>
        <color rgb="FF63BE7B"/>
        <color rgb="FFFFEB84"/>
        <color rgb="FFF8696B"/>
      </colorScale>
    </cfRule>
  </conditionalFormatting>
  <dataValidations disablePrompts="1" count="1">
    <dataValidation type="list" allowBlank="1" showErrorMessage="1" sqref="O11:O14 M11:M14" xr:uid="{00000000-0002-0000-0000-000000000000}">
      <formula1>"Si,No"</formula1>
    </dataValidation>
  </dataValidations>
  <pageMargins left="0.25" right="0.25" top="0.75" bottom="0.75" header="0.3" footer="0.3"/>
  <pageSetup scale="71" fitToWidth="0" orientation="landscape" r:id="rId1"/>
  <headerFooter>
    <oddFooter>&amp;REI-F-28
Versión 2
20/04/2023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67"/>
  <sheetViews>
    <sheetView tabSelected="1" showWhiteSpace="0" zoomScale="69" zoomScaleNormal="69" workbookViewId="0">
      <selection activeCell="R2" sqref="R2:S5"/>
    </sheetView>
  </sheetViews>
  <sheetFormatPr baseColWidth="10" defaultColWidth="9.1796875" defaultRowHeight="14" x14ac:dyDescent="0.3"/>
  <cols>
    <col min="1" max="1" width="3.453125" style="4" customWidth="1"/>
    <col min="2" max="2" width="38" style="4" customWidth="1"/>
    <col min="3" max="3" width="55" style="4" customWidth="1"/>
    <col min="4" max="4" width="18.7265625" style="32" customWidth="1"/>
    <col min="5" max="5" width="47" style="32" customWidth="1"/>
    <col min="6" max="6" width="23.7265625" style="32" customWidth="1"/>
    <col min="7" max="7" width="21" style="32" customWidth="1"/>
    <col min="8" max="8" width="13.7265625" style="42" customWidth="1"/>
    <col min="9" max="9" width="14" style="4" customWidth="1"/>
    <col min="10" max="10" width="11" style="4" customWidth="1"/>
    <col min="11" max="14" width="9.26953125" style="4" customWidth="1"/>
    <col min="15" max="15" width="12.81640625" style="4" customWidth="1"/>
    <col min="16" max="16" width="16.1796875" style="4" customWidth="1"/>
    <col min="17" max="17" width="12.81640625" style="4" customWidth="1"/>
    <col min="18" max="19" width="15.81640625" style="4" customWidth="1"/>
    <col min="20" max="16384" width="9.1796875" style="4"/>
  </cols>
  <sheetData>
    <row r="1" spans="2:21" ht="14.5" thickBot="1" x14ac:dyDescent="0.35"/>
    <row r="2" spans="2:21" s="1" customFormat="1" ht="32.25" customHeight="1" thickBot="1" x14ac:dyDescent="0.4">
      <c r="B2" s="161"/>
      <c r="C2" s="149" t="s">
        <v>50</v>
      </c>
      <c r="D2" s="150"/>
      <c r="E2" s="150"/>
      <c r="F2" s="150"/>
      <c r="G2" s="150"/>
      <c r="H2" s="150"/>
      <c r="I2" s="150"/>
      <c r="J2" s="150"/>
      <c r="K2" s="150"/>
      <c r="L2" s="150"/>
      <c r="M2" s="150"/>
      <c r="N2" s="150"/>
      <c r="O2" s="150"/>
      <c r="P2" s="150"/>
      <c r="Q2" s="151"/>
      <c r="R2" s="183" t="s">
        <v>59</v>
      </c>
      <c r="S2" s="184"/>
    </row>
    <row r="3" spans="2:21" s="1" customFormat="1" ht="32.25" customHeight="1" thickBot="1" x14ac:dyDescent="0.4">
      <c r="B3" s="162"/>
      <c r="C3" s="152"/>
      <c r="D3" s="153"/>
      <c r="E3" s="153"/>
      <c r="F3" s="153"/>
      <c r="G3" s="153"/>
      <c r="H3" s="153"/>
      <c r="I3" s="153"/>
      <c r="J3" s="153"/>
      <c r="K3" s="153"/>
      <c r="L3" s="153"/>
      <c r="M3" s="153"/>
      <c r="N3" s="153"/>
      <c r="O3" s="153"/>
      <c r="P3" s="153"/>
      <c r="Q3" s="154"/>
      <c r="R3" s="183" t="s">
        <v>58</v>
      </c>
      <c r="S3" s="184"/>
    </row>
    <row r="4" spans="2:21" s="1" customFormat="1" ht="32.25" customHeight="1" x14ac:dyDescent="0.35">
      <c r="B4" s="162"/>
      <c r="C4" s="155" t="s">
        <v>54</v>
      </c>
      <c r="D4" s="156"/>
      <c r="E4" s="156"/>
      <c r="F4" s="156"/>
      <c r="G4" s="156"/>
      <c r="H4" s="156"/>
      <c r="I4" s="156"/>
      <c r="J4" s="156"/>
      <c r="K4" s="156"/>
      <c r="L4" s="156"/>
      <c r="M4" s="156"/>
      <c r="N4" s="156"/>
      <c r="O4" s="156"/>
      <c r="P4" s="156"/>
      <c r="Q4" s="157"/>
      <c r="R4" s="185" t="s">
        <v>60</v>
      </c>
      <c r="S4" s="186"/>
    </row>
    <row r="5" spans="2:21" s="1" customFormat="1" ht="32.25" customHeight="1" thickBot="1" x14ac:dyDescent="0.4">
      <c r="B5" s="163"/>
      <c r="C5" s="158"/>
      <c r="D5" s="159"/>
      <c r="E5" s="159"/>
      <c r="F5" s="159"/>
      <c r="G5" s="159"/>
      <c r="H5" s="159"/>
      <c r="I5" s="159"/>
      <c r="J5" s="159"/>
      <c r="K5" s="159"/>
      <c r="L5" s="159"/>
      <c r="M5" s="159"/>
      <c r="N5" s="159"/>
      <c r="O5" s="159"/>
      <c r="P5" s="159"/>
      <c r="Q5" s="160"/>
      <c r="R5" s="187"/>
      <c r="S5" s="188"/>
    </row>
    <row r="6" spans="2:21" s="1" customFormat="1" ht="32.25" customHeight="1" x14ac:dyDescent="0.35">
      <c r="B6" s="139" t="s">
        <v>49</v>
      </c>
      <c r="C6" s="140"/>
      <c r="D6" s="140"/>
      <c r="E6" s="140"/>
      <c r="F6" s="140"/>
      <c r="G6" s="140"/>
      <c r="H6" s="140"/>
      <c r="I6" s="140"/>
      <c r="J6" s="140"/>
      <c r="K6" s="140"/>
      <c r="L6" s="140"/>
      <c r="M6" s="140"/>
      <c r="N6" s="140"/>
      <c r="O6" s="140"/>
      <c r="P6" s="140"/>
      <c r="Q6" s="140"/>
      <c r="R6" s="140"/>
      <c r="S6" s="141"/>
    </row>
    <row r="7" spans="2:21" s="2" customFormat="1" ht="35.25" customHeight="1" x14ac:dyDescent="0.4">
      <c r="B7" s="142" t="s">
        <v>0</v>
      </c>
      <c r="C7" s="143"/>
      <c r="D7" s="144"/>
      <c r="E7" s="145"/>
      <c r="F7" s="145"/>
      <c r="G7" s="145"/>
      <c r="H7" s="145"/>
      <c r="I7" s="145"/>
      <c r="J7" s="145"/>
      <c r="K7" s="145"/>
      <c r="L7" s="146"/>
      <c r="M7" s="133" t="s">
        <v>1</v>
      </c>
      <c r="N7" s="133"/>
      <c r="O7" s="133"/>
      <c r="P7" s="147"/>
      <c r="Q7" s="147"/>
      <c r="R7" s="147"/>
      <c r="S7" s="148"/>
    </row>
    <row r="8" spans="2:21" s="2" customFormat="1" ht="91.5" customHeight="1" x14ac:dyDescent="0.35">
      <c r="B8" s="169" t="s">
        <v>2</v>
      </c>
      <c r="C8" s="170"/>
      <c r="D8" s="171"/>
      <c r="E8" s="171"/>
      <c r="F8" s="171"/>
      <c r="G8" s="171"/>
      <c r="H8" s="171"/>
      <c r="I8" s="171"/>
      <c r="J8" s="171"/>
      <c r="K8" s="171"/>
      <c r="L8" s="171"/>
      <c r="M8" s="133" t="s">
        <v>3</v>
      </c>
      <c r="N8" s="133"/>
      <c r="O8" s="133"/>
      <c r="P8" s="172"/>
      <c r="Q8" s="172"/>
      <c r="R8" s="172"/>
      <c r="S8" s="173"/>
    </row>
    <row r="9" spans="2:21" s="2" customFormat="1" ht="91.5" customHeight="1" x14ac:dyDescent="0.35">
      <c r="B9" s="169" t="s">
        <v>4</v>
      </c>
      <c r="C9" s="170"/>
      <c r="D9" s="171"/>
      <c r="E9" s="171"/>
      <c r="F9" s="171"/>
      <c r="G9" s="171"/>
      <c r="H9" s="171"/>
      <c r="I9" s="171"/>
      <c r="J9" s="171"/>
      <c r="K9" s="171"/>
      <c r="L9" s="171"/>
      <c r="M9" s="133" t="s">
        <v>5</v>
      </c>
      <c r="N9" s="133"/>
      <c r="O9" s="133"/>
      <c r="P9" s="174"/>
      <c r="Q9" s="175"/>
      <c r="R9" s="175"/>
      <c r="S9" s="176"/>
    </row>
    <row r="10" spans="2:21" s="2" customFormat="1" ht="91.5" customHeight="1" x14ac:dyDescent="0.35">
      <c r="B10" s="132" t="s">
        <v>6</v>
      </c>
      <c r="C10" s="133"/>
      <c r="D10" s="134"/>
      <c r="E10" s="134"/>
      <c r="F10" s="134"/>
      <c r="G10" s="134"/>
      <c r="H10" s="134"/>
      <c r="I10" s="134"/>
      <c r="J10" s="134"/>
      <c r="K10" s="134"/>
      <c r="L10" s="134"/>
      <c r="M10" s="135" t="s">
        <v>7</v>
      </c>
      <c r="N10" s="136"/>
      <c r="O10" s="136"/>
      <c r="P10" s="134"/>
      <c r="Q10" s="137"/>
      <c r="R10" s="137"/>
      <c r="S10" s="138"/>
    </row>
    <row r="11" spans="2:21" ht="51.75" customHeight="1" x14ac:dyDescent="0.3">
      <c r="B11" s="68" t="s">
        <v>8</v>
      </c>
      <c r="C11" s="3" t="s">
        <v>9</v>
      </c>
      <c r="D11" s="3" t="s">
        <v>10</v>
      </c>
      <c r="E11" s="3" t="s">
        <v>11</v>
      </c>
      <c r="F11" s="3" t="s">
        <v>12</v>
      </c>
      <c r="G11" s="3" t="s">
        <v>13</v>
      </c>
      <c r="H11" s="3" t="s">
        <v>14</v>
      </c>
      <c r="I11" s="64" t="s">
        <v>15</v>
      </c>
      <c r="J11" s="64" t="s">
        <v>16</v>
      </c>
      <c r="K11" s="64" t="s">
        <v>17</v>
      </c>
      <c r="L11" s="64" t="s">
        <v>18</v>
      </c>
      <c r="M11" s="64" t="s">
        <v>19</v>
      </c>
      <c r="N11" s="64" t="s">
        <v>20</v>
      </c>
      <c r="O11" s="64" t="s">
        <v>21</v>
      </c>
      <c r="P11" s="64" t="s">
        <v>22</v>
      </c>
      <c r="Q11" s="64" t="s">
        <v>23</v>
      </c>
      <c r="R11" s="64" t="s">
        <v>24</v>
      </c>
      <c r="S11" s="69" t="s">
        <v>25</v>
      </c>
      <c r="U11" s="4" t="s">
        <v>57</v>
      </c>
    </row>
    <row r="12" spans="2:21" ht="50.25" customHeight="1" x14ac:dyDescent="0.3">
      <c r="B12" s="166" t="s">
        <v>26</v>
      </c>
      <c r="C12" s="167"/>
      <c r="D12" s="5"/>
      <c r="E12" s="5"/>
      <c r="F12" s="5"/>
      <c r="G12" s="5"/>
      <c r="H12" s="5"/>
      <c r="I12" s="5"/>
      <c r="J12" s="5"/>
      <c r="K12" s="5"/>
      <c r="L12" s="5"/>
      <c r="M12" s="5"/>
      <c r="N12" s="5"/>
      <c r="O12" s="5"/>
      <c r="P12" s="5"/>
      <c r="Q12" s="5"/>
      <c r="R12" s="5"/>
      <c r="S12" s="70"/>
    </row>
    <row r="13" spans="2:21" ht="60.75" customHeight="1" x14ac:dyDescent="0.3">
      <c r="B13" s="71"/>
      <c r="C13" s="6"/>
      <c r="D13" s="7"/>
      <c r="E13" s="8"/>
      <c r="F13" s="9"/>
      <c r="G13" s="7"/>
      <c r="H13" s="10"/>
      <c r="I13" s="10"/>
      <c r="J13" s="10"/>
      <c r="K13" s="10"/>
      <c r="L13" s="10"/>
      <c r="M13" s="10"/>
      <c r="N13" s="10"/>
      <c r="O13" s="11"/>
      <c r="P13" s="10"/>
      <c r="Q13" s="10"/>
      <c r="R13" s="10"/>
      <c r="S13" s="72"/>
    </row>
    <row r="14" spans="2:21" ht="61.5" customHeight="1" x14ac:dyDescent="0.3">
      <c r="B14" s="71"/>
      <c r="C14" s="6"/>
      <c r="D14" s="7"/>
      <c r="E14" s="12"/>
      <c r="F14" s="9"/>
      <c r="G14" s="7"/>
      <c r="H14" s="10"/>
      <c r="I14" s="10"/>
      <c r="J14" s="10"/>
      <c r="K14" s="10"/>
      <c r="L14" s="10"/>
      <c r="M14" s="10"/>
      <c r="N14" s="10"/>
      <c r="O14" s="10"/>
      <c r="P14" s="10"/>
      <c r="Q14" s="10"/>
      <c r="R14" s="10"/>
      <c r="S14" s="72"/>
    </row>
    <row r="15" spans="2:21" ht="61.5" customHeight="1" x14ac:dyDescent="0.3">
      <c r="B15" s="73" t="s">
        <v>27</v>
      </c>
      <c r="C15" s="13"/>
      <c r="D15" s="13"/>
      <c r="E15" s="14"/>
      <c r="F15" s="13"/>
      <c r="G15" s="13"/>
      <c r="H15" s="13"/>
      <c r="I15" s="13"/>
      <c r="J15" s="13"/>
      <c r="K15" s="13"/>
      <c r="L15" s="13"/>
      <c r="M15" s="13"/>
      <c r="N15" s="13"/>
      <c r="O15" s="13"/>
      <c r="P15" s="13"/>
      <c r="Q15" s="13"/>
      <c r="R15" s="13"/>
      <c r="S15" s="74"/>
    </row>
    <row r="16" spans="2:21" x14ac:dyDescent="0.3">
      <c r="B16" s="15"/>
      <c r="C16" s="6"/>
      <c r="D16" s="9"/>
      <c r="E16" s="16"/>
      <c r="F16" s="9"/>
      <c r="G16" s="7"/>
      <c r="H16" s="10"/>
      <c r="I16" s="10"/>
      <c r="J16" s="10"/>
      <c r="K16" s="17"/>
      <c r="L16" s="17"/>
      <c r="M16" s="17"/>
      <c r="N16" s="17"/>
      <c r="O16" s="17"/>
      <c r="P16" s="17"/>
      <c r="Q16" s="17"/>
      <c r="R16" s="10"/>
      <c r="S16" s="75"/>
    </row>
    <row r="17" spans="2:30" ht="64.5" customHeight="1" x14ac:dyDescent="0.3">
      <c r="B17" s="15"/>
      <c r="C17" s="18"/>
      <c r="D17" s="9"/>
      <c r="E17" s="8"/>
      <c r="F17" s="9"/>
      <c r="G17" s="9"/>
      <c r="H17" s="10"/>
      <c r="I17" s="17"/>
      <c r="J17" s="19"/>
      <c r="K17" s="17"/>
      <c r="L17" s="17"/>
      <c r="M17" s="19"/>
      <c r="N17" s="17"/>
      <c r="O17" s="17"/>
      <c r="P17" s="17"/>
      <c r="Q17" s="17"/>
      <c r="R17" s="19"/>
      <c r="S17" s="75"/>
    </row>
    <row r="18" spans="2:30" x14ac:dyDescent="0.3">
      <c r="B18" s="15"/>
      <c r="C18" s="20"/>
      <c r="D18" s="9"/>
      <c r="E18" s="8"/>
      <c r="F18" s="21"/>
      <c r="G18" s="7"/>
      <c r="H18" s="10"/>
      <c r="I18" s="10"/>
      <c r="J18" s="10"/>
      <c r="K18" s="10"/>
      <c r="L18" s="10"/>
      <c r="M18" s="10"/>
      <c r="N18" s="10"/>
      <c r="O18" s="10"/>
      <c r="P18" s="17"/>
      <c r="Q18" s="17"/>
      <c r="R18" s="17"/>
      <c r="S18" s="75"/>
    </row>
    <row r="19" spans="2:30" ht="48.75" customHeight="1" x14ac:dyDescent="0.3">
      <c r="B19" s="76" t="s">
        <v>28</v>
      </c>
      <c r="C19" s="5"/>
      <c r="D19" s="5"/>
      <c r="E19" s="22"/>
      <c r="F19" s="5"/>
      <c r="G19" s="5"/>
      <c r="H19" s="5"/>
      <c r="I19" s="5"/>
      <c r="J19" s="5"/>
      <c r="K19" s="5"/>
      <c r="L19" s="5"/>
      <c r="M19" s="5"/>
      <c r="N19" s="5"/>
      <c r="O19" s="5"/>
      <c r="P19" s="13"/>
      <c r="Q19" s="13"/>
      <c r="R19" s="13"/>
      <c r="S19" s="74"/>
    </row>
    <row r="20" spans="2:30" ht="95.25" customHeight="1" x14ac:dyDescent="0.3">
      <c r="B20" s="15"/>
      <c r="C20" s="6"/>
      <c r="D20" s="21"/>
      <c r="E20" s="12"/>
      <c r="F20" s="9"/>
      <c r="G20" s="9"/>
      <c r="H20" s="10"/>
      <c r="I20" s="10"/>
      <c r="J20" s="10"/>
      <c r="K20" s="10"/>
      <c r="L20" s="10"/>
      <c r="M20" s="10"/>
      <c r="N20" s="10"/>
      <c r="O20" s="10"/>
      <c r="P20" s="17"/>
      <c r="Q20" s="17"/>
      <c r="R20" s="17"/>
      <c r="S20" s="75"/>
    </row>
    <row r="21" spans="2:30" ht="44.25" customHeight="1" x14ac:dyDescent="0.3">
      <c r="B21" s="77" t="s">
        <v>29</v>
      </c>
      <c r="C21" s="23"/>
      <c r="D21" s="23"/>
      <c r="E21" s="24"/>
      <c r="F21" s="23"/>
      <c r="G21" s="23"/>
      <c r="H21" s="23"/>
      <c r="I21" s="23"/>
      <c r="J21" s="23"/>
      <c r="K21" s="23"/>
      <c r="L21" s="23"/>
      <c r="M21" s="23"/>
      <c r="N21" s="23"/>
      <c r="O21" s="23"/>
      <c r="P21" s="23"/>
      <c r="Q21" s="23"/>
      <c r="R21" s="23"/>
      <c r="S21" s="78"/>
    </row>
    <row r="22" spans="2:30" ht="18" x14ac:dyDescent="0.3">
      <c r="B22" s="166" t="s">
        <v>32</v>
      </c>
      <c r="C22" s="168"/>
      <c r="D22" s="23"/>
      <c r="E22" s="24"/>
      <c r="F22" s="23"/>
      <c r="G22" s="23"/>
      <c r="H22" s="23"/>
      <c r="I22" s="23"/>
      <c r="J22" s="23"/>
      <c r="K22" s="23"/>
      <c r="L22" s="23"/>
      <c r="M22" s="23"/>
      <c r="N22" s="23"/>
      <c r="O22" s="23"/>
      <c r="P22" s="23"/>
      <c r="Q22" s="23"/>
      <c r="R22" s="23"/>
      <c r="S22" s="78"/>
    </row>
    <row r="23" spans="2:30" ht="76.5" customHeight="1" x14ac:dyDescent="0.3">
      <c r="B23" s="15"/>
      <c r="C23" s="25"/>
      <c r="D23" s="26"/>
      <c r="E23" s="27"/>
      <c r="F23" s="9"/>
      <c r="G23" s="9"/>
      <c r="H23" s="19"/>
      <c r="I23" s="19"/>
      <c r="J23" s="11"/>
      <c r="K23" s="11"/>
      <c r="L23" s="11"/>
      <c r="M23" s="19"/>
      <c r="N23" s="17"/>
      <c r="O23" s="17"/>
      <c r="P23" s="17"/>
      <c r="Q23" s="17"/>
      <c r="R23" s="17"/>
      <c r="S23" s="79"/>
    </row>
    <row r="24" spans="2:30" ht="22.5" customHeight="1" x14ac:dyDescent="0.3">
      <c r="B24" s="166" t="s">
        <v>30</v>
      </c>
      <c r="C24" s="167"/>
      <c r="D24" s="13"/>
      <c r="E24" s="14"/>
      <c r="F24" s="13"/>
      <c r="G24" s="13"/>
      <c r="H24" s="13"/>
      <c r="I24" s="13"/>
      <c r="J24" s="13"/>
      <c r="K24" s="13"/>
      <c r="L24" s="13"/>
      <c r="M24" s="13"/>
      <c r="N24" s="13"/>
      <c r="O24" s="13"/>
      <c r="P24" s="13"/>
      <c r="Q24" s="13"/>
      <c r="R24" s="13"/>
      <c r="S24" s="74"/>
    </row>
    <row r="25" spans="2:30" ht="48.75" customHeight="1" x14ac:dyDescent="0.3">
      <c r="B25" s="80"/>
      <c r="C25" s="20"/>
      <c r="D25" s="9"/>
      <c r="E25" s="8"/>
      <c r="F25" s="9"/>
      <c r="G25" s="9"/>
      <c r="H25" s="21"/>
      <c r="I25" s="21"/>
      <c r="J25" s="21"/>
      <c r="K25" s="21"/>
      <c r="L25" s="21"/>
      <c r="M25" s="28"/>
      <c r="N25" s="21"/>
      <c r="O25" s="21"/>
      <c r="P25" s="21"/>
      <c r="Q25" s="21"/>
      <c r="R25" s="21"/>
      <c r="S25" s="81"/>
    </row>
    <row r="26" spans="2:30" x14ac:dyDescent="0.3">
      <c r="B26" s="80"/>
      <c r="C26" s="30"/>
      <c r="D26" s="31"/>
      <c r="E26" s="16"/>
      <c r="F26" s="9"/>
      <c r="G26" s="31"/>
      <c r="H26" s="31"/>
      <c r="I26" s="31"/>
      <c r="J26" s="65"/>
      <c r="K26" s="10"/>
      <c r="L26" s="29"/>
      <c r="M26" s="29"/>
      <c r="N26" s="10"/>
      <c r="O26" s="10"/>
      <c r="P26" s="29"/>
      <c r="Q26" s="10"/>
      <c r="R26" s="29"/>
      <c r="S26" s="82"/>
    </row>
    <row r="27" spans="2:30" ht="39.75" customHeight="1" x14ac:dyDescent="0.3">
      <c r="B27" s="73" t="s">
        <v>31</v>
      </c>
      <c r="C27" s="13"/>
      <c r="D27" s="13"/>
      <c r="E27" s="14"/>
      <c r="F27" s="13"/>
      <c r="G27" s="13"/>
      <c r="H27" s="13"/>
      <c r="I27" s="13"/>
      <c r="J27" s="13"/>
      <c r="K27" s="13"/>
      <c r="L27" s="13"/>
      <c r="M27" s="13"/>
      <c r="N27" s="13"/>
      <c r="O27" s="13"/>
      <c r="P27" s="13"/>
      <c r="Q27" s="13"/>
      <c r="R27" s="13"/>
      <c r="S27" s="74"/>
    </row>
    <row r="28" spans="2:30" ht="56.25" customHeight="1" thickBot="1" x14ac:dyDescent="0.35">
      <c r="B28" s="83"/>
      <c r="C28" s="84"/>
      <c r="D28" s="85"/>
      <c r="E28" s="86"/>
      <c r="F28" s="87"/>
      <c r="G28" s="85"/>
      <c r="H28" s="88"/>
      <c r="I28" s="89"/>
      <c r="J28" s="89"/>
      <c r="K28" s="90"/>
      <c r="L28" s="90"/>
      <c r="M28" s="88"/>
      <c r="N28" s="88"/>
      <c r="O28" s="90"/>
      <c r="P28" s="90"/>
      <c r="Q28" s="90"/>
      <c r="R28" s="90"/>
      <c r="S28" s="91"/>
    </row>
    <row r="29" spans="2:30" ht="30.75" customHeight="1" x14ac:dyDescent="0.3">
      <c r="B29" s="177" t="s">
        <v>51</v>
      </c>
      <c r="C29" s="178"/>
      <c r="H29" s="33"/>
      <c r="I29" s="33"/>
      <c r="J29" s="33"/>
      <c r="K29" s="33"/>
      <c r="L29" s="33"/>
      <c r="M29" s="33"/>
      <c r="N29" s="33"/>
      <c r="O29" s="33"/>
      <c r="P29" s="33"/>
      <c r="Q29" s="33"/>
      <c r="R29" s="33"/>
      <c r="S29" s="33"/>
    </row>
    <row r="30" spans="2:30" s="32" customFormat="1" ht="30.75" customHeight="1" x14ac:dyDescent="0.3">
      <c r="B30" s="92" t="s">
        <v>52</v>
      </c>
      <c r="C30" s="93"/>
      <c r="H30" s="35"/>
      <c r="I30" s="35"/>
      <c r="J30" s="35"/>
      <c r="K30" s="35"/>
      <c r="L30" s="35"/>
      <c r="M30" s="35"/>
      <c r="N30" s="35"/>
      <c r="O30" s="35"/>
      <c r="P30" s="35"/>
      <c r="Q30" s="35"/>
      <c r="R30" s="35"/>
      <c r="S30" s="35"/>
      <c r="T30" s="36"/>
      <c r="U30" s="36"/>
      <c r="V30" s="36"/>
      <c r="W30" s="36"/>
      <c r="X30" s="36"/>
      <c r="Y30" s="36"/>
      <c r="Z30" s="36"/>
      <c r="AA30" s="36"/>
      <c r="AB30" s="36"/>
      <c r="AC30" s="36"/>
      <c r="AD30" s="37"/>
    </row>
    <row r="31" spans="2:30" ht="27.75" customHeight="1" x14ac:dyDescent="0.3">
      <c r="B31" s="179" t="s">
        <v>53</v>
      </c>
      <c r="C31" s="181"/>
      <c r="H31" s="33"/>
      <c r="I31" s="33"/>
      <c r="J31" s="33"/>
      <c r="K31" s="33"/>
      <c r="L31" s="33"/>
      <c r="M31" s="33"/>
      <c r="N31" s="33"/>
      <c r="O31" s="33"/>
      <c r="P31" s="33"/>
      <c r="Q31" s="33"/>
      <c r="R31" s="33"/>
      <c r="S31" s="33"/>
    </row>
    <row r="32" spans="2:30" ht="32.25" customHeight="1" thickBot="1" x14ac:dyDescent="0.35">
      <c r="B32" s="180"/>
      <c r="C32" s="182"/>
      <c r="H32" s="33"/>
      <c r="I32" s="33"/>
      <c r="J32" s="33"/>
      <c r="K32" s="33"/>
      <c r="L32" s="33"/>
      <c r="M32" s="33"/>
      <c r="N32" s="33"/>
      <c r="O32" s="33"/>
      <c r="P32" s="33"/>
      <c r="Q32" s="33"/>
      <c r="R32" s="33"/>
      <c r="S32" s="33"/>
    </row>
    <row r="33" spans="2:29" ht="61.5" customHeight="1" x14ac:dyDescent="0.3">
      <c r="B33" s="164"/>
      <c r="C33" s="165"/>
      <c r="D33" s="165"/>
      <c r="E33" s="165"/>
      <c r="F33" s="165"/>
      <c r="G33" s="165"/>
      <c r="H33" s="165"/>
      <c r="I33" s="165"/>
      <c r="J33" s="165"/>
      <c r="K33" s="165"/>
      <c r="L33" s="165"/>
      <c r="M33" s="165"/>
      <c r="N33" s="165"/>
      <c r="O33" s="165"/>
      <c r="P33" s="165"/>
      <c r="Q33" s="165"/>
      <c r="R33" s="165"/>
      <c r="S33" s="165"/>
      <c r="T33" s="38"/>
      <c r="U33" s="38"/>
      <c r="V33" s="38"/>
      <c r="W33" s="38"/>
      <c r="X33" s="38"/>
      <c r="Y33" s="38"/>
      <c r="Z33" s="39"/>
      <c r="AA33" s="39"/>
      <c r="AB33" s="40"/>
      <c r="AC33" s="41"/>
    </row>
    <row r="34" spans="2:29" x14ac:dyDescent="0.3">
      <c r="B34" s="165"/>
      <c r="C34" s="165"/>
      <c r="D34" s="165"/>
      <c r="E34" s="165"/>
      <c r="F34" s="165"/>
      <c r="G34" s="165"/>
      <c r="H34" s="165"/>
      <c r="I34" s="165"/>
      <c r="J34" s="165"/>
      <c r="K34" s="165"/>
      <c r="L34" s="165"/>
      <c r="M34" s="165"/>
      <c r="N34" s="165"/>
      <c r="O34" s="165"/>
      <c r="P34" s="165"/>
      <c r="Q34" s="165"/>
      <c r="R34" s="165"/>
      <c r="S34" s="165"/>
    </row>
    <row r="35" spans="2:29" x14ac:dyDescent="0.3">
      <c r="C35" s="34"/>
      <c r="H35" s="4"/>
    </row>
    <row r="36" spans="2:29" x14ac:dyDescent="0.3">
      <c r="C36" s="34"/>
      <c r="H36" s="4"/>
    </row>
    <row r="37" spans="2:29" x14ac:dyDescent="0.3">
      <c r="H37" s="4"/>
    </row>
    <row r="38" spans="2:29" x14ac:dyDescent="0.3">
      <c r="C38" s="34"/>
      <c r="H38" s="4"/>
    </row>
    <row r="39" spans="2:29" x14ac:dyDescent="0.3">
      <c r="H39" s="4"/>
    </row>
    <row r="40" spans="2:29" x14ac:dyDescent="0.3">
      <c r="H40" s="4"/>
    </row>
    <row r="41" spans="2:29" x14ac:dyDescent="0.3">
      <c r="H41" s="4"/>
    </row>
    <row r="42" spans="2:29" x14ac:dyDescent="0.3">
      <c r="H42" s="4"/>
    </row>
    <row r="43" spans="2:29" x14ac:dyDescent="0.3">
      <c r="H43" s="4"/>
    </row>
    <row r="44" spans="2:29" x14ac:dyDescent="0.3">
      <c r="H44" s="4"/>
    </row>
    <row r="45" spans="2:29" x14ac:dyDescent="0.3">
      <c r="H45" s="4"/>
    </row>
    <row r="46" spans="2:29" x14ac:dyDescent="0.3">
      <c r="H46" s="4"/>
    </row>
    <row r="47" spans="2:29" x14ac:dyDescent="0.3">
      <c r="H47" s="4"/>
    </row>
    <row r="48" spans="2:29" x14ac:dyDescent="0.3">
      <c r="H48" s="4"/>
    </row>
    <row r="49" spans="8:8" x14ac:dyDescent="0.3">
      <c r="H49" s="4"/>
    </row>
    <row r="50" spans="8:8" x14ac:dyDescent="0.3">
      <c r="H50" s="4"/>
    </row>
    <row r="51" spans="8:8" x14ac:dyDescent="0.3">
      <c r="H51" s="4"/>
    </row>
    <row r="52" spans="8:8" x14ac:dyDescent="0.3">
      <c r="H52" s="4"/>
    </row>
    <row r="53" spans="8:8" x14ac:dyDescent="0.3">
      <c r="H53" s="4"/>
    </row>
    <row r="54" spans="8:8" x14ac:dyDescent="0.3">
      <c r="H54" s="4"/>
    </row>
    <row r="55" spans="8:8" x14ac:dyDescent="0.3">
      <c r="H55" s="4"/>
    </row>
    <row r="56" spans="8:8" x14ac:dyDescent="0.3">
      <c r="H56" s="4"/>
    </row>
    <row r="57" spans="8:8" x14ac:dyDescent="0.3">
      <c r="H57" s="4"/>
    </row>
    <row r="58" spans="8:8" x14ac:dyDescent="0.3">
      <c r="H58" s="4"/>
    </row>
    <row r="59" spans="8:8" x14ac:dyDescent="0.3">
      <c r="H59" s="4"/>
    </row>
    <row r="60" spans="8:8" x14ac:dyDescent="0.3">
      <c r="H60" s="4"/>
    </row>
    <row r="61" spans="8:8" x14ac:dyDescent="0.3">
      <c r="H61" s="4"/>
    </row>
    <row r="62" spans="8:8" x14ac:dyDescent="0.3">
      <c r="H62" s="4"/>
    </row>
    <row r="63" spans="8:8" x14ac:dyDescent="0.3">
      <c r="H63" s="4"/>
    </row>
    <row r="64" spans="8:8" x14ac:dyDescent="0.3">
      <c r="H64" s="4"/>
    </row>
    <row r="65" spans="8:8" x14ac:dyDescent="0.3">
      <c r="H65" s="4"/>
    </row>
    <row r="66" spans="8:8" x14ac:dyDescent="0.3">
      <c r="H66" s="4"/>
    </row>
    <row r="67" spans="8:8" x14ac:dyDescent="0.3">
      <c r="H67" s="4"/>
    </row>
  </sheetData>
  <mergeCells count="30">
    <mergeCell ref="B33:S34"/>
    <mergeCell ref="B12:C12"/>
    <mergeCell ref="B22:C22"/>
    <mergeCell ref="B24:C24"/>
    <mergeCell ref="B8:C8"/>
    <mergeCell ref="D8:L8"/>
    <mergeCell ref="M8:O8"/>
    <mergeCell ref="P8:S8"/>
    <mergeCell ref="B9:C9"/>
    <mergeCell ref="D9:L9"/>
    <mergeCell ref="M9:O9"/>
    <mergeCell ref="P9:S9"/>
    <mergeCell ref="B29:C29"/>
    <mergeCell ref="B31:B32"/>
    <mergeCell ref="C31:C32"/>
    <mergeCell ref="R2:S2"/>
    <mergeCell ref="R3:S3"/>
    <mergeCell ref="B10:C10"/>
    <mergeCell ref="D10:L10"/>
    <mergeCell ref="M10:O10"/>
    <mergeCell ref="P10:S10"/>
    <mergeCell ref="B6:S6"/>
    <mergeCell ref="B7:C7"/>
    <mergeCell ref="D7:L7"/>
    <mergeCell ref="M7:O7"/>
    <mergeCell ref="P7:S7"/>
    <mergeCell ref="R4:S5"/>
    <mergeCell ref="C2:Q3"/>
    <mergeCell ref="C4:Q5"/>
    <mergeCell ref="B2:B5"/>
  </mergeCells>
  <pageMargins left="0.23622047244094491" right="0.23622047244094491" top="0.74803149606299213" bottom="0.74803149606299213" header="0.31496062992125984" footer="0.31496062992125984"/>
  <pageSetup paperSize="147" scale="40" fitToHeight="0" orientation="landscape" r:id="rId1"/>
  <headerFooter>
    <oddFooter>&amp;REI-F-28
Versión 2
20/04/2023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PRIORIZACIÓN</vt:lpstr>
      <vt:lpstr>PAA VIGENCIA 20.. </vt:lpstr>
      <vt:lpstr>'PAA VIGENCIA 20.. '!Área_de_impresión</vt:lpstr>
      <vt:lpstr>'PAA VIGENCIA 20..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Duar</dc:creator>
  <cp:lastModifiedBy>Viviana Gonzalez</cp:lastModifiedBy>
  <cp:lastPrinted>2023-04-20T20:04:30Z</cp:lastPrinted>
  <dcterms:created xsi:type="dcterms:W3CDTF">2023-01-11T02:13:03Z</dcterms:created>
  <dcterms:modified xsi:type="dcterms:W3CDTF">2025-09-08T21:57:55Z</dcterms:modified>
</cp:coreProperties>
</file>