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OLIDADO" sheetId="1" r:id="rId4"/>
    <sheet state="visible" name="FICHA ORIGINAL" sheetId="2" r:id="rId5"/>
    <sheet state="hidden" name="12. TECNICA DE PEQUEÑO FORMATO" sheetId="3" r:id="rId6"/>
    <sheet state="hidden" name="8. BACKLINE" sheetId="4" r:id="rId7"/>
    <sheet state="hidden" name="1. CABINAS SANITARIAS" sheetId="5" r:id="rId8"/>
    <sheet state="visible" name="2. VALLAS" sheetId="6" r:id="rId9"/>
    <sheet state="visible" name="3.ALOJAMIENTO" sheetId="7" r:id="rId10"/>
    <sheet state="visible" name="4. SALUD" sheetId="8" r:id="rId11"/>
    <sheet state="visible" name="5. TRANSPORTE" sheetId="9" r:id="rId12"/>
    <sheet state="visible" name="6. P-M-S-C" sheetId="10" r:id="rId13"/>
    <sheet state="visible" name="7. GENERADORES ELECTRICOS" sheetId="11" r:id="rId14"/>
    <sheet state="visible" name="8. MOBILIARIO" sheetId="12" r:id="rId15"/>
    <sheet state="visible" name="9.OPERADOR LOGISTICO DE CAMPO" sheetId="13" r:id="rId16"/>
    <sheet state="visible" name="10.OPERADOR LOGISTICO DE PROTOC" sheetId="14" r:id="rId17"/>
    <sheet state="visible" name="11. ALIMENTACIÓN" sheetId="15" r:id="rId18"/>
    <sheet state="visible" name="12. SAYCO" sheetId="16" r:id="rId19"/>
  </sheets>
  <definedNames>
    <definedName name="TECNICAPEQUEÑODIAADICIONAL">'12. TECNICA DE PEQUEÑO FORMATO'!$B$136:$B$143</definedName>
    <definedName name="FRENELESCONPANELESDECONTROL">'12. TECNICA DE PEQUEÑO FORMATO'!$B$145:$B$179</definedName>
    <definedName name="EQUIPOTARIMA">'12. TECNICA DE PEQUEÑO FORMATO'!$B$136:$B$143</definedName>
    <definedName name="TECNICAPEQUEÑO">'12. TECNICA DE PEQUEÑO FORMATO'!$B$2:$B$9</definedName>
    <definedName name="EQUIPOTECHO">'12. TECNICA DE PEQUEÑO FORMATO'!$B$119:$B$134</definedName>
    <definedName name="PAQUETEILUMINACION">'12. TECNICA DE PEQUEÑO FORMATO'!$B$78:$B$96</definedName>
    <definedName name="PERSONALDEAPOYO">'12. TECNICA DE PEQUEÑO FORMATO'!$B$194:$B$196</definedName>
    <definedName name="EQUIPOVIDEO">'12. TECNICA DE PEQUEÑO FORMATO'!$B$98:$B$117</definedName>
    <definedName name="EQUIPOSONIDO">'12. TECNICA DE PEQUEÑO FORMATO'!$B$47:$B$54</definedName>
    <definedName name="EQUIPOILUMINACION">'12. TECNICA DE PEQUEÑO FORMATO'!$B$56:$B$76</definedName>
    <definedName name="EQUIPOAUDIO">'12. TECNICA DE PEQUEÑO FORMATO'!$B$10:$B$45</definedName>
    <definedName name="PAQUETESGRAFICOS">'12. TECNICA DE PEQUEÑO FORMATO'!$B$181:$B$192</definedName>
    <definedName hidden="1" localSheetId="2" name="_xlnm._FilterDatabase">'12. TECNICA DE PEQUEÑO FORMATO'!$B$1:$F$143</definedName>
  </definedNames>
  <calcPr/>
  <extLst>
    <ext uri="GoogleSheetsCustomDataVersion2">
      <go:sheetsCustomData xmlns:go="http://customooxmlschemas.google.com/" r:id="rId20" roundtripDataChecksum="WGG8dcBsNStDfwK+VhZuC5PBtneIfsViA8ZKitUqxCw="/>
    </ext>
  </extLst>
</workbook>
</file>

<file path=xl/sharedStrings.xml><?xml version="1.0" encoding="utf-8"?>
<sst xmlns="http://schemas.openxmlformats.org/spreadsheetml/2006/main" count="2372" uniqueCount="1137">
  <si>
    <t>Ítem/Descripción</t>
  </si>
  <si>
    <t>VALOR TOTAL</t>
  </si>
  <si>
    <t>Valor real</t>
  </si>
  <si>
    <t>LOGÍSTICA DE CAMPO</t>
  </si>
  <si>
    <t>LOGÍSTICA DE PROTOCOLO</t>
  </si>
  <si>
    <t>SALUD</t>
  </si>
  <si>
    <t>TÉCNICA (Incluye streaming)</t>
  </si>
  <si>
    <t>BACKLINE</t>
  </si>
  <si>
    <t>ALIMENTACIÓN</t>
  </si>
  <si>
    <t>TRANSPORTE</t>
  </si>
  <si>
    <t>TIQUETES</t>
  </si>
  <si>
    <t>SAYCO</t>
  </si>
  <si>
    <t>ALOJAMIENTO</t>
  </si>
  <si>
    <t>GENERADORES ELECTRICOS</t>
  </si>
  <si>
    <t>CABINAS SANITARIAS</t>
  </si>
  <si>
    <t>VALLAS</t>
  </si>
  <si>
    <t>PABELLONES - PISOS - CARPAS - MESAS - SILLAS</t>
  </si>
  <si>
    <t>TOTAL</t>
  </si>
  <si>
    <t>GESTIÓN INTEGRAL DE ESPACIOS CULTURALES</t>
  </si>
  <si>
    <t>Código:GIEC-F-33</t>
  </si>
  <si>
    <r>
      <rPr>
        <rFont val="Arial"/>
        <b/>
        <color theme="1"/>
        <sz val="12.0"/>
      </rPr>
      <t xml:space="preserve">Fecha: </t>
    </r>
    <r>
      <rPr>
        <rFont val="Arial"/>
        <b val="0"/>
        <color theme="1"/>
        <sz val="12.0"/>
      </rPr>
      <t>26/06/2026</t>
    </r>
  </si>
  <si>
    <t>TEATRO JORGE ELIÉCER GAITÁN</t>
  </si>
  <si>
    <t>FICHA TÉCNICA REQUERIMIENTOS DE PRODUCCIÓN</t>
  </si>
  <si>
    <r>
      <rPr>
        <rFont val="Arial"/>
        <b/>
        <color theme="1"/>
        <sz val="12.0"/>
      </rPr>
      <t xml:space="preserve">Versión: </t>
    </r>
    <r>
      <rPr>
        <rFont val="Arial"/>
        <b val="0"/>
        <color theme="1"/>
        <sz val="12.0"/>
      </rPr>
      <t>2</t>
    </r>
  </si>
  <si>
    <t>SALA GAITÁN</t>
  </si>
  <si>
    <t>SUBDIRECCIÓN DE EQUIPAMIENTOS CULTURALES</t>
  </si>
  <si>
    <r>
      <rPr>
        <rFont val="&quot;Arial Narrow&quot;"/>
        <b/>
        <color theme="1"/>
        <sz val="12.0"/>
      </rPr>
      <t xml:space="preserve">Página </t>
    </r>
    <r>
      <rPr>
        <rFont val="&quot;Arial Narrow&quot;"/>
        <b val="0"/>
        <color theme="1"/>
        <sz val="12.0"/>
      </rPr>
      <t>1/1</t>
    </r>
  </si>
  <si>
    <t>ESPACIOS ALTERNOS TJEG (Lobby, Bahía, Teatrino, Galería, Salón de los Espejos, Marquesina)</t>
  </si>
  <si>
    <t>TEATRO AL AIRE LIBRE LA MEDIA TORTA</t>
  </si>
  <si>
    <t>TENGA EN CUENTA: 
Cada uno de los equipamientos culturales a cargo de la SEC, debe diligenciar esta ficha con las necesidades de produción de los eventos y actividades programados; posteriormente y en el tiempo establecido, debe enviarla al designado productor general de la SEC para su consolidación y gestión ante el área de producción de la entidad.</t>
  </si>
  <si>
    <t>TEATRO EL ENSUEÑO</t>
  </si>
  <si>
    <t>ESCENARIO MÓVIL ARMANDO DE LA TORRE</t>
  </si>
  <si>
    <r>
      <rPr>
        <rFont val="&quot;Arial Narrow&quot;, Arial"/>
        <b/>
        <color theme="1"/>
        <sz val="12.0"/>
      </rPr>
      <t xml:space="preserve">NOMBRE DEL EQUIPAMIENTO CULTURAL
</t>
    </r>
    <r>
      <rPr>
        <rFont val="Arial Narrow"/>
        <b val="0"/>
        <color rgb="FF000000"/>
        <sz val="12.0"/>
      </rPr>
      <t>(SELECCIONE DE LA LISTA DESPLEGABLE)</t>
    </r>
  </si>
  <si>
    <t>ESCENARIO MÓVIL MARÍA MERCEDES CARRANZA</t>
  </si>
  <si>
    <t>CUÁL: (INFORME EN CASO QUE HAYA SELECCIONADO LA OPCIÓN OTRO)</t>
  </si>
  <si>
    <t>PLANETARIO DE BOGOTÁ</t>
  </si>
  <si>
    <t xml:space="preserve">CENTRO CULTURAL COMPARTIR EN SUMAPAZ </t>
  </si>
  <si>
    <t>I. INFORMACIÓN SOBRE EL EVENTO O ACTIVIDAD</t>
  </si>
  <si>
    <t>CULTURAS EN COMUN</t>
  </si>
  <si>
    <t xml:space="preserve">NOMBRE: </t>
  </si>
  <si>
    <t>TEATRO AL PARQUE</t>
  </si>
  <si>
    <t xml:space="preserve">INICIO: </t>
  </si>
  <si>
    <t xml:space="preserve">FIN: </t>
  </si>
  <si>
    <t>INICIO:</t>
  </si>
  <si>
    <t>FECHA DE REALIZACIÓN:</t>
  </si>
  <si>
    <t>XX/ XX / XXXX</t>
  </si>
  <si>
    <t>XX / XX / XXXX</t>
  </si>
  <si>
    <t>HORA DE REALIZACIÓN:</t>
  </si>
  <si>
    <t>Otro</t>
  </si>
  <si>
    <t>DESCRIPCIÓN:</t>
  </si>
  <si>
    <t>VALOR TOTAL INSUMO ARTÍSTICO:</t>
  </si>
  <si>
    <t>VALOR TOTAL PRODUCCIÓN:</t>
  </si>
  <si>
    <t>VALOR TOTAL EVENTO:</t>
  </si>
  <si>
    <t>II. SERVICIOS ARTÍSTICOS</t>
  </si>
  <si>
    <t>ÍTEM</t>
  </si>
  <si>
    <t>NOMBRE</t>
  </si>
  <si>
    <t>CANTIDAD PERSONAS</t>
  </si>
  <si>
    <t>OBSERVACIONES - REQUERIMENTOS ESPECIALES</t>
  </si>
  <si>
    <t>VALOR TOTAL BRUTO (Impuestos incuídos)</t>
  </si>
  <si>
    <t>III. PRODUCCIÓN LOGÍSTICA</t>
  </si>
  <si>
    <t>ITEMS GENERALES</t>
  </si>
  <si>
    <t>SERVICIOS</t>
  </si>
  <si>
    <t>Valor Unitario</t>
  </si>
  <si>
    <t>Cantidad</t>
  </si>
  <si>
    <t>ÍTEM/DESCRIPCIÓN</t>
  </si>
  <si>
    <t xml:space="preserve">PERSONAL DE LOGÍSTICA DE CAMPO </t>
  </si>
  <si>
    <t>LOGISTICA</t>
  </si>
  <si>
    <t>JEFE DE EMERGENCIA</t>
  </si>
  <si>
    <t>JEFE DE EMERGENCIA (Hora Adicional)</t>
  </si>
  <si>
    <t>COORDINADOR GENERAL O LOGÍSTICO</t>
  </si>
  <si>
    <t>COORDINADOR (Hora Adicional)</t>
  </si>
  <si>
    <t>BRIGADISTA</t>
  </si>
  <si>
    <t>BRIGADISTA (Hora Adicional)</t>
  </si>
  <si>
    <t>OPERADOR</t>
  </si>
  <si>
    <t>ALIMENTACION</t>
  </si>
  <si>
    <t>OPERADOR (Hora Adicional)</t>
  </si>
  <si>
    <t>CABINAS Y KIT VIAL</t>
  </si>
  <si>
    <t>VIGILANTE SIN ARMA</t>
  </si>
  <si>
    <t>SUPERVISOR DE VIGILANCIA SIN ARMA</t>
  </si>
  <si>
    <t>PERSONAL DE LOGÍSTICA DE PROTOCOLO</t>
  </si>
  <si>
    <t>JEFE DE EMERGENCIA DE PROTOCOLO</t>
  </si>
  <si>
    <t>JEFE DE EMERGENCIA DE PROTOCOLO (Hora Adicional)</t>
  </si>
  <si>
    <t>COORDINADOR DE PROTOCOLO</t>
  </si>
  <si>
    <t>COORDINADOR DE PROTOCOLO (Hora Adicional)</t>
  </si>
  <si>
    <t>BRIGADISTA DE PROTOCOLO</t>
  </si>
  <si>
    <t>BRIGADISTA DE PROTOCOLO (Hora Adicional)</t>
  </si>
  <si>
    <t>OPERADOR DE PROTOCOLO</t>
  </si>
  <si>
    <t>OPERADOR DE PROTOCOLO (Hora Adicional)</t>
  </si>
  <si>
    <t>PERSONAL DE SALUD</t>
  </si>
  <si>
    <t>Cantidad por hora</t>
  </si>
  <si>
    <t>Calculadora Salud</t>
  </si>
  <si>
    <t>Cantidad de personal</t>
  </si>
  <si>
    <t>Cantidad de horas</t>
  </si>
  <si>
    <t>Total</t>
  </si>
  <si>
    <t>Se indica la cantidad de personal sea auxiliar, medico, etc, y las horas que trabajara por unidad, dando el total de horas que se debe poner en la tabla.</t>
  </si>
  <si>
    <t>Vigilancia</t>
  </si>
  <si>
    <t>PLANTASELECTRICAS</t>
  </si>
  <si>
    <t>GENERADORES ELÉCTRICOS</t>
  </si>
  <si>
    <t xml:space="preserve">PABELLONES </t>
  </si>
  <si>
    <t>TECNICA DE PEQUEÑO FORMATO</t>
  </si>
  <si>
    <t>TORRESPERIMETRALESCABLES</t>
  </si>
  <si>
    <t>DERECHOS DE AUTOR (Sayco / Acinpro, etc)</t>
  </si>
  <si>
    <t>PERMISOS (Bomberos, Suga, etc)</t>
  </si>
  <si>
    <t>CARPASMESASYSILLAS</t>
  </si>
  <si>
    <t>PABELLONESPISOSYESTIBAS</t>
  </si>
  <si>
    <t>Día Adicional - Técnica de pequeño formato</t>
  </si>
  <si>
    <t xml:space="preserve">Recursos de Backline día Inicial </t>
  </si>
  <si>
    <t>Paquetes día inicial</t>
  </si>
  <si>
    <t>Dia adicional</t>
  </si>
  <si>
    <t>VIGILANCIA</t>
  </si>
  <si>
    <r>
      <rPr>
        <rFont val="Arial"/>
        <b/>
        <color rgb="FF000000"/>
        <sz val="10.0"/>
      </rPr>
      <t xml:space="preserve">Nota: 
</t>
    </r>
    <r>
      <rPr>
        <rFont val="Arial"/>
        <color rgb="FF000000"/>
        <sz val="10.0"/>
      </rPr>
      <t>* El documento tiene la posibilidad de añadir filas o eliminaras, pero no se pueden agregar columnas de ningun tipo. 
* Favor no modificar la formulación en todo el formato.
* Tenga en cuenta que los precios de los insumos de producción como: transporte terrestre, alojamiento, alimentación e hidratación, salud, operador logístico, cabinas sanitarias, vallas, pabellones, plantas eléctricas, backline, mobiliario y técnica de pequeño formato y gran formato deben ajustarse a los definidos en el marco de los contratos vigentes que tenga el área de producción de la entidad.</t>
    </r>
  </si>
  <si>
    <t>Ref. Artículo</t>
  </si>
  <si>
    <t>Descripción</t>
  </si>
  <si>
    <t>Unidad</t>
  </si>
  <si>
    <t>Precio unitario</t>
  </si>
  <si>
    <t>Precio Total</t>
  </si>
  <si>
    <t>TARIMA PRODUCCIÓN TÉCNICA PEQUEÑO FORMATO. SE DESARROLLARÁ UN (1) DÍA DE ESPECTÁCULO.</t>
  </si>
  <si>
    <t>UN</t>
  </si>
  <si>
    <t>TECHO PRODUCCION TECNICA PEQUEÑO FORMATO. SE EFECTUARÁ EN 1 DÍA DE ESPECTÁCULO.</t>
  </si>
  <si>
    <t>SOBRETARIMAS PRODUCCIÓN TÉCNICA PEQUEÑO FORMATO. SE EFECTUARÁ EN 1 DÍA DE ESPECTÁCULO.</t>
  </si>
  <si>
    <t>SONIDO PRODUCCIÓN TÉCNICA PEQUEÑO FORMATO. SE EFECTUARÁ EN 1 DÍA DE ESPECTÁCULO.</t>
  </si>
  <si>
    <t>ILUMINACIÓN PRODUCCIÓN TÉCNICA PEQUEÑO FORMATO. SE EFECTUARÁ EN 1 DÍA DE ESPECTÁCULO.</t>
  </si>
  <si>
    <t>VIDEO PRODUCCIÓN TÉCNICA PEQUEÑO FORMATO. SE EFECTUARÁ EN 1 DÍA DE ESPECTÁCULO.</t>
  </si>
  <si>
    <t>GENERADORES ELÉCTRICOS PRODUCCIÓN TÉCNICA PEQUEÑO FORMATO. SE EFECTUARÁ EN 1 DÍA DE ESPECTÁCULO.</t>
  </si>
  <si>
    <t>FRONT OF HOUSE (F.O.H.) PRODUCCIÓN TÉCNICA PEQUEÑO FORMATO. SE EFECTUARÁ EN 1 DÍAS DE ESPECTÁCULO.</t>
  </si>
  <si>
    <t>TARIMA EN ALUMINIO DE 13 [m] X 12 [m]</t>
  </si>
  <si>
    <t>TARIMA EN ALUMINIO DE 10 [m] X 10 [m]</t>
  </si>
  <si>
    <t>TARIMA EN ALUMINIO DE 13 [m] X 7 [m]</t>
  </si>
  <si>
    <t>TARIMA EN ALUMINIO DE 9 [m] X 9 [m]</t>
  </si>
  <si>
    <t>TARIMA EN ALUMINIO DE 9 [m] X 6 [m]</t>
  </si>
  <si>
    <t>TARIMA EN ALUMINIO DE 9 [m] X 4 [m]</t>
  </si>
  <si>
    <t>TARIMA EN ALUMINIO DE 7 [m] X 7 [m]</t>
  </si>
  <si>
    <t>TARIMA EN ALUMINIO DE 6 [m] X 6 [m]</t>
  </si>
  <si>
    <t>TARIMA EN ALUMINIO DE 7.20 [m] X 4.80 [m]</t>
  </si>
  <si>
    <t>TARIMA EN ALUMINIO DE 4.80 [m] X 4.80 [m]</t>
  </si>
  <si>
    <t>TARIMA EN ALUMINIO DE 2.40 [m] X 2.40 [m]</t>
  </si>
  <si>
    <t>MÓDULO PARA TARIMA EN ALUMINIO DE MÍNIMO 1 [m] X 1 [m]</t>
  </si>
  <si>
    <t>TECHO DE 15 [M] X 13 [M]</t>
  </si>
  <si>
    <t>TECHO DE 10 [M] X 10 [M]</t>
  </si>
  <si>
    <t>TECHO DE 10 [M] X 6 [M]</t>
  </si>
  <si>
    <t>TECHO DE 6 [M] X 6 [M]</t>
  </si>
  <si>
    <t>TRÍPODE BASE ESPECIALIZADO PARA EL COLGADO DE ILUMINACIÓN</t>
  </si>
  <si>
    <t>TRAMO DE ESTRUCTURA MODULAR EN ALUMINIO DE 1,5 [M]</t>
  </si>
  <si>
    <t>TRAMO DE ESTRUCTURA MODULAR EN ALUMINIO DE 3 [M]</t>
  </si>
  <si>
    <t>PUENTE EN ESTRUCTURA MODULAR DE ALUMINIO DE 6.00 [M] (MÍNIMO) X 7.50 [M] (MÍNIMO)</t>
  </si>
  <si>
    <t>PUENTE EN ESTRUCTURA MODULAR DE ALUMINIO DE 12 [M] (MÍNIMO) X 7.50 [M] (MÍNIMO)</t>
  </si>
  <si>
    <t>TORRE EN SCAFFOLD (ANDAMIO CERTIFICADO) DE 2,07 [M] DE ANCHO Y 4,14 [M] DE PROFUNDIDAD, CON UNA ALTURA DE 6 [M]</t>
  </si>
  <si>
    <t>TORRE EN SCAFFOLD (ANDAMIO CERTIFICADO) DE 2,07 [M] DE ANCHO Y 4,14 [M] DE PROFUNDIDAD, CON UNA ALTURA DE 12 [M]</t>
  </si>
  <si>
    <t>MOTOR DE UNA (1) TONELADA</t>
  </si>
  <si>
    <t>MOTOR DE DOS (2) TONELADAS</t>
  </si>
  <si>
    <t>DIFERENCIAL DE UNA (1) TONELADA</t>
  </si>
  <si>
    <t>DIFERENCIAL DE DOS (2) TONELADAS</t>
  </si>
  <si>
    <t>RADIO COMUNICADOR PORTÁTIL</t>
  </si>
  <si>
    <t>CABINA ACTIVA DE DOS VÍAS EN TRÍPODE</t>
  </si>
  <si>
    <t>CAJA DE SONIDO TECNOLOGÍA LINE ARRAY DE 12 O 10 PULGADAS</t>
  </si>
  <si>
    <t>ARREGLO LINEAL COMPACTO PORTÁTIL</t>
  </si>
  <si>
    <t>ALTAVOZ INALÁMBRICO BLUETOOTH PARA P.A</t>
  </si>
  <si>
    <t>SUBWOOFER ACTIVO O PASIVO DE 21 PULGADAS</t>
  </si>
  <si>
    <t>SUBWOOFER ACTIVO O PASIVO DOBLE DE 21 PULGADAS</t>
  </si>
  <si>
    <t>CONSOLA DE 08 CANALES ANÁLOGA</t>
  </si>
  <si>
    <t>CONSOLA DIGITAL DE 16 CANALES Y 6 SALIDAS AUXILIARES</t>
  </si>
  <si>
    <t>CONSOLA DIGITAL DE 32 CANALES, 16 SALIDAS AUXILIARES/SUBGRUPOS FÍSICOS</t>
  </si>
  <si>
    <t>CONSOLA DIGITAL DE 48 CANALES 24 SALIDAS AUXILIARES/SUBGRUPOS FÍSICOS</t>
  </si>
  <si>
    <t>CONSOLA DIGITAL DE 64 CANALES DIGITAL 42 SALIDAS AUXILIARES/SUBGRUPOS</t>
  </si>
  <si>
    <t>TARJETA MGB</t>
  </si>
  <si>
    <t>PROCESADOR DE AUDIO EN TIEMPO REAL, COMPUTADOR, TARJETA MGB Y CABLEADO</t>
  </si>
  <si>
    <t>PROCESADOR GRÁFICO DE FRECUENCIAS ESTÉREO DE 31 BANDAS POR CANAL</t>
  </si>
  <si>
    <t>PROCESADOR DINÁMICO DE AUDIO</t>
  </si>
  <si>
    <t>PROCESADOR DIGITAL DE TONO</t>
  </si>
  <si>
    <t>PROCESADOR DE TIEMPO DE AUDIO</t>
  </si>
  <si>
    <t>PROCESADOR DIGITAL DE EFECTOS MÚLTIPLES</t>
  </si>
  <si>
    <t>KIT DE MICROFONERÍA PROFESIONAL PARA BATERÍA</t>
  </si>
  <si>
    <t>MICRÓFONO DINÁMICO VOCAL</t>
  </si>
  <si>
    <t>MICRÓFONO DINÁMICO PARA INSTRUMENTOS</t>
  </si>
  <si>
    <t>MICRÓFONO INALÁMBRICO PROFESIONAL PARA INSTRUMENTO CON BRAZO FLEXIBLE Y PINZA</t>
  </si>
  <si>
    <t>MICRÓFONO INALÁMBRICO PROFESIONAL DE DIADEMA</t>
  </si>
  <si>
    <t>MICRÓFONO INALÁMBRICO PROFESIONAL DE SOLAPA</t>
  </si>
  <si>
    <t>MICRÓFONO INALÁMBRICO PROFESIONAL DINÁMICO PARA VOZ</t>
  </si>
  <si>
    <t>MICRÓFONO PROFESIONAL DE CAÑÓN DE TIPO BOOM</t>
  </si>
  <si>
    <t>MICRÓFONO PROFESIONAL PARA INSTRUMENTO O VOZ DE CONDENSADOR</t>
  </si>
  <si>
    <t>MICRÓFONO PROFESIONAL PARA INSTRUMENTO DE CONDENSADOR</t>
  </si>
  <si>
    <t>SISTEMA DE IN-EAR PROFESIONAL DE TRASMISOR MONO CANAL</t>
  </si>
  <si>
    <t>SISTEMA DE IN-EAR PROFESIONAL DE TRASMISOR DE DOBLE CANAL</t>
  </si>
  <si>
    <t>AMPLIFICADOR DE AUDÍFONOS DE 4 SALIDAS</t>
  </si>
  <si>
    <t>AMPLIFICADOR DE AUDÍFONOS DE 8 SALIDAS</t>
  </si>
  <si>
    <t>CAJA DIRECTA ACTIVA Y/O PASIVA PROFESIONAL</t>
  </si>
  <si>
    <t>LECTOR DE DISCO COMPACTO PROFESIONAL</t>
  </si>
  <si>
    <t>MEDUSA DE 8 CANALES PRINCIPALES Y CANALES AUXILIARES PARA ENVÍOS DE SEÑAL.</t>
  </si>
  <si>
    <t>MEDUSA DE 12 CANALES PRINCIPALES Y CANALES AUXILIARES PARA ENVÍOS DE SEÑAL.</t>
  </si>
  <si>
    <t>MEDUSA DE 24 CANALES PRINCIPALES Y CANALES AUXILIARES PARA ENVÍOS DE SEÑAL.</t>
  </si>
  <si>
    <t>MEDUSA DE 32 CANALES PRINCIPALES Y CANALES AUXILIARES PARA ENVÍOS DE SEÑAL.</t>
  </si>
  <si>
    <t>MEDUSA DE 48 CANALES PRINCIPALES Y CANALES AUXILIARES PARA ENVÍOS DE SEÑAL</t>
  </si>
  <si>
    <t>SUBSNAKE DE 12 CANALES Y 4 SALIDAS PARA ENVÍOS DE SEÑAL</t>
  </si>
  <si>
    <t>SUBSNAKE DE 12 CANALES Y 4 SALIDAS PARA ENVÍO DE SEÑAL CON CONECTOR MULTIPIN Y SU RESPECTIVA MANGUERA</t>
  </si>
  <si>
    <t>PAQUETE DE SONIDO NÚMERO 1</t>
  </si>
  <si>
    <t>PAQUETE DE SONIDO NÚMERO 2</t>
  </si>
  <si>
    <t>PAQUETE DE SONIDO NÚMERO 3</t>
  </si>
  <si>
    <t>PAQUETE DE SONIDO NÚMERO 4</t>
  </si>
  <si>
    <t>PAQUETE DE SONIDO NÚMERO 5</t>
  </si>
  <si>
    <t>PAQUETE DE SONIDO NÚMERO 6</t>
  </si>
  <si>
    <t>PAQUETE DE SONIDO NÚMERO 7</t>
  </si>
  <si>
    <t>PAQUETE DE SONIDO NÚMERO 8</t>
  </si>
  <si>
    <t>PAR 64</t>
  </si>
  <si>
    <t>PAR LED CON ZOOM IP65 Y PANELES DE CONTROL DIGITAL</t>
  </si>
  <si>
    <t>ELIPSOIDAL DE 750 [W] LED CON PANELES DE CONTROL DIGITAL</t>
  </si>
  <si>
    <t>ELIPSOIDAL DE 1000 [W] LED CON PANELES DE CONTROL DIGITAL</t>
  </si>
  <si>
    <t>ELIPSOIDAL DE 2000 [W] LED CON PANELES DE CONTROL DIGITAL</t>
  </si>
  <si>
    <t>FRESNEL 750 [W] LED CON PANELES DE CONTROL DIGITAL</t>
  </si>
  <si>
    <t>FRESNEL 1000 [W] LED CON PANELES DE CONTROL DIGITAL.</t>
  </si>
  <si>
    <t>FRESNEL 2000 [W] LED CON PANELES DE CONTROL DIGITAL</t>
  </si>
  <si>
    <t>STRIP DE PISO IP65 1X4</t>
  </si>
  <si>
    <t>EQUIPO CABEZA MÓVIL TIPO BEAM LED</t>
  </si>
  <si>
    <t>EQUIPO CABEZA MÓVIL SPOT O WASH LED</t>
  </si>
  <si>
    <t>EQUIPO CABEZA MÓVIL SPOT O WASH LED 1200 [W]</t>
  </si>
  <si>
    <t>APARATO DE ILUMINACIÓN TIPO ESTROBO.</t>
  </si>
  <si>
    <t>MINIBRUT 1 X 6 BOMBILLAS LED</t>
  </si>
  <si>
    <t>SEGUIDOR 1200 [W] HMI LED</t>
  </si>
  <si>
    <t>SEGUIDOR 2500 [W] HMI LED</t>
  </si>
  <si>
    <t>MÁQUINA HUMO (DMX) TIPO HAZER</t>
  </si>
  <si>
    <t>MÁQUINA HUMO (DMX) TIPO FOG</t>
  </si>
  <si>
    <t>MÁQUINA HUMO (CON TURBINA) TIPO NEBLINA</t>
  </si>
  <si>
    <t>CONSOLA PARA CONTROL DE APARATOS DE ILUMINACIÓN CONVENCIONAL</t>
  </si>
  <si>
    <t>CONSOLA PARA CONTROL DE EQUIPOS DE ILUMINACIÓN CON FADERS MOTORIZADOS, RUEDAS MULTIUSO, PANTALLA TÁCTIL, CONECTORES.</t>
  </si>
  <si>
    <t>DOS A OCHO (2 A 8) PAR 64</t>
  </si>
  <si>
    <t>NUEVE A DIECISÉIS (9 A 16) PAR 64</t>
  </si>
  <si>
    <t>DIECISIETE A VEINTICUATRO (17 A 24)
 PAR 64</t>
  </si>
  <si>
    <t>VEINTICINCO A CUARENTA Y OCHO (25 A 48) PAR 64</t>
  </si>
  <si>
    <t>DOS A OCHO (2 A 8) PAR LED IP 65 CON ZOOM Y PANELES DE CONTROL DIGITAL</t>
  </si>
  <si>
    <t>NUEVE A DIECISÉIS (9 A 16) PAR LED IP 65 CON ZOOM Y PANELES DE CONTROL DIGITAL</t>
  </si>
  <si>
    <t>DIECISIETE A VEINTICUATRO (17 A 24) PAR LED IP 65 CON ZOOM Y PANELES DE CONTROL DIGITAL</t>
  </si>
  <si>
    <t>VEINTICINCO A CUARENTA Y OCHO (25 A 48) PAR LED IP 65 CON ZOOM Y PANELES DE CONTROL DIGITAL</t>
  </si>
  <si>
    <t>DOS A OCHO (2 A 8) ELIPSOIDALES 750 [W] LED CON PANELES DE CONTROL DIGITAL</t>
  </si>
  <si>
    <t>NUEVE A DIECISÉIS (9 A 16) ELIPSOIDALES 750 [W] LED CON PANELES DE CONTROL DIGITAL</t>
  </si>
  <si>
    <t>DIECISIETE A VEINTICUATRO (17 A 24) ELIPSOIDALES 750 [W] LED CON PANELES DE CONTROL DIGITAL</t>
  </si>
  <si>
    <t>VEINTICINCO A CUARENTA Y OCHO (25 A 48) ELIPSOIDALES 750 [W] LED CON PANELES DE CONTROL DIGITAL</t>
  </si>
  <si>
    <t>DOS A OCHO (2 A 8) ELIPSOIDALES 1000 [W] LED CON PANELES DE CONTROL DIGITAL</t>
  </si>
  <si>
    <t>NUEVE A DIECISÉIS (9 A 16) ELIPSOIDALES 1000 [W] LED CON PANELES DE CONTROL DIGITAL</t>
  </si>
  <si>
    <t>DIECISIETE A VEINTICUATRO (17 A 24) ELIPSOIDALES 1000 [W] LED CON PANELES DE CONTROL DIGITAL</t>
  </si>
  <si>
    <t>VEINTICINCO A CUARENTA Y OCHO (25 A 48) ELIPSOIDALES 1000 [W] LED CON PANELES DE CONTROL DIGITAL</t>
  </si>
  <si>
    <t>DOS A OCHO (2 A 8) ELIPSOIDALES 2000 [W] LED CON PANELES DE CONTROL DIGITAL</t>
  </si>
  <si>
    <t>NUEVE A DIECISÉIS (9 A 16) ELIPSOIDALES 2000 [W] LED CON PANELES DE CONTROL DIGITAL</t>
  </si>
  <si>
    <t>DIECISIETE A VEINTICUATRO (17 A 24) ELIPSOIDALES 2000 [W] LED CON PANELES DE CONTROL DIGITAL</t>
  </si>
  <si>
    <t>VEINTICINCO A CUARENTA Y OCHO (25 A 48) ELIPSOIDALES 2000 [W] LED CON PANELES DE CONTROL DIGITAL</t>
  </si>
  <si>
    <t>DOS A OCHO (2 A 8) FRESNELES 750 [W] LED CON PANELES DE CONTROL DIGITAL</t>
  </si>
  <si>
    <t>NUEVE A DIECISÉIS (9 A 16) FRESNELES 750 [W] LED CON PANELES DE CONTROL DIGITAL</t>
  </si>
  <si>
    <t>DIECISIETE A VEINTICUATRO (17 A 24) FRESNELES 750 [W] LED CON PANELES DE CONTROL DIGITAL</t>
  </si>
  <si>
    <t>VEINTICINCO A CUARENTA Y OCHO (25 A 48) FRESNELES 750 [W] LED CON PANELES DE CONTROL DIGITAL</t>
  </si>
  <si>
    <t>DOS A OCHO (2 A 8) FRESNELES 1000 [W] LED CON PANELES DE CONTROL DIGITAL</t>
  </si>
  <si>
    <t>NUEVE A DIECISÉIS (9 A 16) FRESNELES 1000 [W] LED CON PANELES DE CONTROL DIGITAL</t>
  </si>
  <si>
    <t>DIECISIETE A VEINTICUATRO (17 A 24) FRESNELES 1000 [W] LED CON PANELES DE CONTROL DIGITAL</t>
  </si>
  <si>
    <t>VEINTICINCO A CUARENTA Y OCHO (25 A 48) FRESNELES 1000 [W] LED CON PANELES DE CONTROL DIGITAL</t>
  </si>
  <si>
    <t>DOS A OCHO (2 A 8) FRESNELES 2000 [W] LED CON PANELES DE CONTROL DIGITAL</t>
  </si>
  <si>
    <t>NUEVE A DIECISÉIS (9 A 16) FRESNELES 2000 [W] LED CON PANELES DE CONTROL DIGITAL</t>
  </si>
  <si>
    <t>DIECISIETE A VEINTICUATRO (17 A 24) FRESNELES 2000 [W] LED CON PANELES DE CONTROL DIGITAL</t>
  </si>
  <si>
    <t>VEINTICINCO A CUARENTA Y OCHO (25 A 48) FRESNELES 2000 [W] LED CON PANELES DE CONTROL DIGITAL</t>
  </si>
  <si>
    <t>DOS A OCHO (2 A 8) STRIP DE PISO IP65 1 X 4 (1K)</t>
  </si>
  <si>
    <t>NUEVE A DIECISÉIS (9 A 16) STRIP DE PISO IP65 1 X 4 (1K)</t>
  </si>
  <si>
    <t>DIECISIETE A VEINTICUATRO (17 A 24) STRIP DE PISO IP65 1 X 4 (1K)</t>
  </si>
  <si>
    <t>VEINTICINCO A CUARENTA Y OCHO (25 A 48) STRIP DE PISO IP65 1 X 4 (1K)</t>
  </si>
  <si>
    <t>DOS A OCHO (2 A 8) CABEZAS MÓVILES LED. TIPO SPOT Y/O WASH</t>
  </si>
  <si>
    <t>NUEVE A DIECISÉIS (9 A 16) CABEZAS MÓVILES LED. TIPO SPOT Y/O WASH.</t>
  </si>
  <si>
    <t>DIECISIETE A VEINTICUATRO (17 A 24) CABEZAS MÓVILES LED. TIPO SPOT Y/O WASH</t>
  </si>
  <si>
    <t>VEINTICINCO A CUARENTA Y OCHO (25 A 48) CABEZAS MÓVILES LED. TIPO SPOT Y/O WASH</t>
  </si>
  <si>
    <t>DOS A OCHO (2 A 8)  CABEZAS MÓVILES 1200  [W] LED. TIPO SPOT Y/O WASH</t>
  </si>
  <si>
    <t>NUEVE A DIECISÉIS (9 A 16) CABEZAS MÓVILES  1200 [W] LED. TIPO SPOT Y/O WASH.</t>
  </si>
  <si>
    <t>DIECISIETE A VEINTICUATRO (17 A 24)  CABEZAS MÓVILES 1200  [W] LED. TIPO SPOT Y/O WASH</t>
  </si>
  <si>
    <t>VEINTICINCO A CUARENTA Y OCHO (25 A 48) CABEZAS MÓVILES  1200 [W] LED. TIPO SPOT Y/O WASH</t>
  </si>
  <si>
    <t>DOS A OCHO (2 A 8)  CABEZAS MÓVILES 200  [W] TIPO BEAM LED</t>
  </si>
  <si>
    <t>NUEVE A DIECISÉIS (9 A 16) CABEZAS MÓVILES  200 [W] TIPO BEAM, LED</t>
  </si>
  <si>
    <t>DIECISIETE A VEINTICUATRO (17 A 24)  CABEZAS MÓVILES 200 [W]. TIPO BEAM, LED</t>
  </si>
  <si>
    <t>VEINTICINCO A CUARENTA Y OCHO (25 A 48) CABEZAS MÓVILES 200 [W] TIPO BEAM, LED.</t>
  </si>
  <si>
    <t>DOS (2) MINIBRUT DE 6 BOMBILLAS LED.</t>
  </si>
  <si>
    <t>CUATRO (4) MINIBRUT DE 6 BOMBILLAS LED.</t>
  </si>
  <si>
    <t>OCHO (8) MINIBRUT DE 6 BOMBILLAS LED.</t>
  </si>
  <si>
    <t>DOS (2) SEGUIDOR 1200
 [W] HMI LED.</t>
  </si>
  <si>
    <t>DOS (2) SEGUIDOR 2500
 [W] HMI LED.</t>
  </si>
  <si>
    <t>PAQUETE 1 DE ILUMINACIÓN</t>
  </si>
  <si>
    <t>PAQUETE 2 DE ILUMINACIÓN</t>
  </si>
  <si>
    <t>PAQUETE 3 DE ILUMINACIÓN</t>
  </si>
  <si>
    <t>PAQUETE 4 DE ILUMINACIÓN</t>
  </si>
  <si>
    <t>PAQUETE 5 DE ILUMINACIÓN</t>
  </si>
  <si>
    <t>MÓDULO DE PANTALLA LED OUTDOOR CON UN PITCH DE 6 [MM]</t>
  </si>
  <si>
    <t>PANTALLA LED DE 4 [M] X 3 [M] OUTDOOR CON UN PITCH DE 3 [MM]</t>
  </si>
  <si>
    <t>PANTALLA LED DE 4 [M] X 3 [M] OUTDOOR CON UN PITCH DE 6 [MM]</t>
  </si>
  <si>
    <t>PANTALLA LED DE 6 [M] X 4 [M] OUTDOOR CON UN PITCH DE 3 [MM]</t>
  </si>
  <si>
    <t>PANTALLA LED DE 6 [M] X 4 [M] OUTDOOR CON UN PITCH DE 6 [MM]</t>
  </si>
  <si>
    <t>PANTALLA LED DE 8 [M] X 6 [M] OUTDOOR CON UN PITCH DE 3 [MM]</t>
  </si>
  <si>
    <t>PANTALLA LED DE 8 [M] X 6 [M] OUTDOOR CON UN PITCH DE 6 [MM]</t>
  </si>
  <si>
    <t>PANTALLA LED DE 10 [M] X 8 [M] OUTDOOR CON UN PITCH DE 3 [MM]</t>
  </si>
  <si>
    <t>PANTALLA LED DE 10 [M] X 8 [M] OUTDOOR CON UN PITCH DE 6 [MM]</t>
  </si>
  <si>
    <t>PUESTO FIJO DIGITAL PARA VIDEO</t>
  </si>
  <si>
    <t>CIRCUITO CERRADO DE TELEVISIÓN A 2 CÁMARAS MÁS PUESTO FIJO DIGITAL</t>
  </si>
  <si>
    <t>CIRCUITO CERRADO DE TELEVISIÓN A 3 CÁMARAS MÁS PUESTO FIJO DIGITAL</t>
  </si>
  <si>
    <t>CIRCUITO CERRADO DE TELEVISIÓN A 4 CÁMARAS MÁS PUESTO FIJO DIGITAL</t>
  </si>
  <si>
    <t>CIRCUITO CERRADO DE TELEVISIÓN A 6 CÁMARAS MÁS PUESTO FIJO DIGITAL</t>
  </si>
  <si>
    <t>CÁMARA CON STEADICAM</t>
  </si>
  <si>
    <t>SISTEMA DE STREAMING CONFIGURACIÓN A 1 CÁMARA CON SU TRÍPODE</t>
  </si>
  <si>
    <t>SISTEMA DE STREAMING A 2 CÁMARAS CON SUS TRÍPODES</t>
  </si>
  <si>
    <t>SISTEMA DE STREAMING A 3 CÁMARAS CON SUS TRÍPODES</t>
  </si>
  <si>
    <t>SISTEMA DE STREAMING A 4 CÁMARAS CON SUS TRÍPODES</t>
  </si>
  <si>
    <t>SISTEMA DE STREAMING A 6 CÁMARAS CON SUS TRÍPODES</t>
  </si>
  <si>
    <t>EDICIÓN ESPECIALIZADA DE VIDEO POR HORA</t>
  </si>
  <si>
    <t>PRODUCCIÓN Y REALIZACIÓN DE PAQUETES GRÁFICOS EN 2D Y 3D DE VIDEO</t>
  </si>
  <si>
    <t>VIDEO BEAM 6.200 [LM]</t>
  </si>
  <si>
    <t>VIDEO BEAM 13.000 [LM]</t>
  </si>
  <si>
    <t>VIDEO BEAM 16.000 [LM]</t>
  </si>
  <si>
    <t>VIDEO BEAM DE 20.000 [LM]</t>
  </si>
  <si>
    <t>LENTE GRAN ANGULAR PARA VIDEO BEAM
 13.000 [LM]</t>
  </si>
  <si>
    <t>LENTE GRAN ANGULAR PARA VIDEO BEAM
 16.000 [LM]</t>
  </si>
  <si>
    <t>LENTE GRAN ANGULAR PARA VIDEO BEAM
 20.000 [LM]</t>
  </si>
  <si>
    <t>TELEVISOR DE 50 PULGADAS</t>
  </si>
  <si>
    <t>TELEVISOR DE 80 PULGADAS</t>
  </si>
  <si>
    <t>BASE DE PISO PARA TELEVISORES</t>
  </si>
  <si>
    <t>TELÓN PARA PROYECCIÓN DE 3.25 [M] DE ANCHO (MÍNIMO) X
 4.26 [M] DE ALTURA (MÍNIMO)</t>
  </si>
  <si>
    <t>UN (1) TELÓN DE 6.4 [M] DE ANCHO (MÍNIMO) X
 4.8 [M] DE ALTURA (MÍNIMO).</t>
  </si>
  <si>
    <t>Paquete de Tecnica de pequeño formato Dia Adicional</t>
  </si>
  <si>
    <t>TARIMA PRODUCCIÓN TÉCNICA PEQUEÑO FORMATO. SE DESARROLLARÁ UN (1) DÍA DE ESPECTÁCULO. DÍA ADICIONAL</t>
  </si>
  <si>
    <t>TECHO PRODUCCION TECNICA PEQUEÑO FORMATO. SE EFECTUARÁ EN 1 DÍA DE ESPECTÁCULO. DÍA ADICIONAL</t>
  </si>
  <si>
    <t>SOBRETARIMAS PRODUCCIÓN TÉCNICA PEQUEÑO FORMATO. SE EFECTUARÁ EN 1 DÍA DE ESPECTÁCULO. DÍA ADICIONAL</t>
  </si>
  <si>
    <t>SONIDO PRODUCCIÓN TÉCNICA PEQUEÑO FORMATO. SE EFECTUARÁ EN 1 DÍA DE ESPECTÁCULO. DÍA ADICIONAL</t>
  </si>
  <si>
    <t>ILUMINACIÓN PRODUCCIÓN TÉCNICA PEQUEÑO FORMATO. SE EFECTUARÁ EN 1 DÍA DE ESPECTÁCULO. DÍA ADICIONAL</t>
  </si>
  <si>
    <t>VIDEO PRODUCCIÓN TÉCNICA PEQUEÑO FORMATO. SE EFECTUARÁ EN 1 DÍA DE ESPECTÁCULO. DÍA ADICIONAL</t>
  </si>
  <si>
    <t>GENERADORES ELÉCTRICOS PRODUCCIÓN TÉCNICA PEQUEÑO FORMATO. SE EFECTUARÁ EN 1 DÍA DE ESPECTÁCULO. DÍA ADICIONAL</t>
  </si>
  <si>
    <t>FRONT OF HOUSE (F.O.H.) PRODUCCIÓN TÉCNICA PEQUEÑO FORMATO. SE EFECTUARÁ EN 1 DÍAS DE ESPECTÁCULO. DÍA ADICIONAL</t>
  </si>
  <si>
    <t>TARIMA EN ALUMINIO DE 13 [m] X 12 [m] DÍA ADICIONAL</t>
  </si>
  <si>
    <t>TARIMA EN ALUMINIO DE 10 [m] X 10 [m] DÍA ADICIONAL</t>
  </si>
  <si>
    <t>TARIMA EN ALUMINIO DE 13 [m] X 7 [m] DÍA ADICIONAL</t>
  </si>
  <si>
    <t>TARIMA EN ALUMINIO DE 9 [m] X 9 [m] DÍA ADICIONAL</t>
  </si>
  <si>
    <t>TARIMA EN ALUMINIO DE 9 [m] X 6 [m] DÍA ADICIONAL</t>
  </si>
  <si>
    <t>TARIMA EN ALUMINIO DE 9 [m] X 4 [m] DÍA ADICIONAL</t>
  </si>
  <si>
    <t>TARIMA EN ALUMINIO DE 7 [m] X 7 [m] DÍA ADICIONAL</t>
  </si>
  <si>
    <t>TARIMA EN ALUMINIO DE 6 [m] X 6 [m] DÍA ADICIONAL</t>
  </si>
  <si>
    <t>TARIMA EN ALUMINIO DE 7.20 [m] X 4.80 [m] DÍA ADICIONAL</t>
  </si>
  <si>
    <t>TARIMA EN ALUMINIO DE 4.80 [m] X 4.80 [m] DÍA ADICIONAL</t>
  </si>
  <si>
    <t>TARIMA EN ALUMINIO DE 2.40 [m] X 2.40 [m] DÍA ADICIONAL</t>
  </si>
  <si>
    <t>MÓDULO PARA TARIMA EN ALUMINIO DE MÍNIMO 1 [m] X 1 [m] DÍA ADICIONAL</t>
  </si>
  <si>
    <t>TECHO DE 15 [M] X 13 [M] DÍA ADICIONAL</t>
  </si>
  <si>
    <t>TECHO DE 10 [M] X 10 [M] DÍA ADICIONAL</t>
  </si>
  <si>
    <t>TECHO DE 10 [M] X 6 [M] DÍA ADICIONAL</t>
  </si>
  <si>
    <t>TECHO DE 6 [M] X 6 [M] DÍA ADICIONAL</t>
  </si>
  <si>
    <t>TRÍPODE BASE ESPECIALIZADO PARA EL COLGADO DE ILUMINACIÓN DÍA ADICIONAL</t>
  </si>
  <si>
    <t>TRAMO DE ESTRUCTURA MODULAR EN ALUMINIO DE 1,5 [M] DÍA ADICIONAL</t>
  </si>
  <si>
    <t>TRAMO DE ESTRUCTURA MODULAR EN ALUMINIO DE 3 [M] DÍA ADICIONAL</t>
  </si>
  <si>
    <t>PUENTE EN ESTRUCTURA MODULAR DE ALUMINIO DE 6.00 [M] (MÍNIMO) X 7.50 [M] (MÍNIMO) DÍA ADICIONAL</t>
  </si>
  <si>
    <t>PUENTE EN ESTRUCTURA MODULAR DE ALUMINIO DE 12 [M] (MÍNIMO) X 7.50 [M] (MÍNIMO) DÍA ADICIONAL</t>
  </si>
  <si>
    <t>TORRE EN SCAFFOLD (ANDAMIO CERTIFICADO) DE 2,07 [M] DE ANCHO Y 4,14 [M] DE PROFUNDIDAD, CON UNA ALTURA DE 6 [M] DÍA ADICIONAL</t>
  </si>
  <si>
    <t>TORRE EN SCAFFOLD (ANDAMIO CERTIFICADO) DE 2,07 [M] DE ANCHO Y 4,14 [M] DE PROFUNDIDAD, CON UNA ALTURA DE 12 [M] DÍA ADICIONAL</t>
  </si>
  <si>
    <t>MOTOR DE UNA (1) TONELADA DÍA ADICIONAL</t>
  </si>
  <si>
    <t>MOTOR DE DOS (2) TONELADAS DÍA ADICIONAL</t>
  </si>
  <si>
    <t>DIFERENCIAL DE UNA (1) TONELADA DÍA ADICIONAL</t>
  </si>
  <si>
    <t>DIFERENCIAL DE DOS (2) TONELADAS DÍA ADICIONAL</t>
  </si>
  <si>
    <t>RADIO COMUNICADOR PORTÁTIL DÍA ADICIONAL</t>
  </si>
  <si>
    <t>CABINA ACTIVA DE DOS VÍAS EN TRÍPODE DÍA ADICIONAL</t>
  </si>
  <si>
    <t>CAJA DE SONIDO TECNOLOGÍA LINE ARRAY DE 12 O 10 PULGADAS DÍA ADICIONAL</t>
  </si>
  <si>
    <t>ARREGLO LINEAL COMPACTO PORTÁTIL DÍA ADICIONAL</t>
  </si>
  <si>
    <t>ALTAVOZ INALÁMBRICO BLUETOOTH PARA P.A DÍA ADICIONAL</t>
  </si>
  <si>
    <t>SUBWOOFER ACTIVO O PASIVO DE 21 PULGADAS DÍA ADICIONAL</t>
  </si>
  <si>
    <t>SUBWOOFER ACTIVO O PASIVO DOBLE DE 21 PULGADAS DÍA ADICIONAL</t>
  </si>
  <si>
    <t>CONSOLA DE 08 CANALES ANÁLOGA DÍA ADICIONAL</t>
  </si>
  <si>
    <t>CONSOLA DIGITAL DE 16 CANALES Y 6 SALIDAS AUXILIARES DÍA ADICIONAL</t>
  </si>
  <si>
    <t>CONSOLA DIGITAL DE 32 CANALES, 16 SALIDAS AUXILIARES/SUBGRUPOS FÍSICOS DÍA ADICIONAL</t>
  </si>
  <si>
    <t>CONSOLA DIGITAL DE 48 CANALES 24 SALIDAS AUXILIARES/SUBGRUPOS FÍSICOS DÍA ADICIONAL</t>
  </si>
  <si>
    <t>CONSOLA DIGITAL DE 64 CANALES DIGITAL 42 SALIDAS AUXILIARES/SUBGRUPOS DÍA ADICIONAL</t>
  </si>
  <si>
    <t>TARJETA MGB DÍA ADICIONAL</t>
  </si>
  <si>
    <t>PROCESADOR DE AUDIO EN TIEMPO REAL, COMPUTADOR, TARJETA MGB Y CABLEADO DÍA ADICIONAL</t>
  </si>
  <si>
    <t>PROCESADOR GRÁFICO DE FRECUENCIAS ESTÉREO DE 31 BANDAS POR CANAL DÍA ADICIONAL</t>
  </si>
  <si>
    <t>PROCESADOR DINÁMICO DE AUDIO DÍA ADICIONAL</t>
  </si>
  <si>
    <t>PROCESADOR DIGITAL DE TONO DÍA ADICIONAL</t>
  </si>
  <si>
    <t>PROCESADOR DE TIEMPO DE AUDIO DÍA ADICIONAL</t>
  </si>
  <si>
    <t>PROCESADOR DIGITAL DE EFECTOS MÚLTIPLES DÍA ADICIONAL</t>
  </si>
  <si>
    <t>KIT DE MICROFONERÍA PROFESIONAL PARA BATERÍA DÍA ADICIONAL</t>
  </si>
  <si>
    <t>MICRÓFONO DINÁMICO VOCAL DÍA ADICIONAL</t>
  </si>
  <si>
    <t>MICRÓFONO DINÁMICO PARA INSTRUMENTOS DÍA ADICIONAL</t>
  </si>
  <si>
    <t>MICRÓFONO INALÁMBRICO PROFESIONAL PARA INSTRUMENTO CON BRAZO FLEXIBLE Y PINZA DÍA ADICIONAL</t>
  </si>
  <si>
    <t>MICRÓFONO INALÁMBRICO PROFESIONAL DE DIADEMA DÍA ADICIONAL</t>
  </si>
  <si>
    <t>MICRÓFONO INALÁMBRICO PROFESIONAL DE SOLAPA DÍA ADICIONAL</t>
  </si>
  <si>
    <t>MICRÓFONO INALÁMBRICO PROFESIONAL DINÁMICO PARA VOZ DÍA ADICIONAL</t>
  </si>
  <si>
    <t>MICRÓFONO PROFESIONAL DE CAÑÓN DE TIPO BOOM DÍA ADICIONAL</t>
  </si>
  <si>
    <t>MICRÓFONO PROFESIONAL PARA INSTRUMENTO O VOZ DE CONDENSADOR DÍA ADICIONAL</t>
  </si>
  <si>
    <t>MICRÓFONO PROFESIONAL PARA INSTRUMENTO DE CONDENSADOR DÍA ADICIONAL</t>
  </si>
  <si>
    <t>SISTEMA DE IN-EAR PROFESIONAL DE TRASMISOR MONO CANAL DÍA ADICIONAL</t>
  </si>
  <si>
    <t>SISTEMA DE IN-EAR PROFESIONAL DE TRASMISOR DE DOBLE CANAL DÍA ADICIONAL</t>
  </si>
  <si>
    <t>AMPLIFICADOR DE AUDÍFONOS DE 4 SALIDAS DÍA ADICIONAL</t>
  </si>
  <si>
    <t>AMPLIFICADOR DE AUDÍFONOS DE 8 SALIDAS DÍA ADICIONAL</t>
  </si>
  <si>
    <t>CAJA DIRECTA ACTIVA Y/O PASIVA PROFESIONAL DÍA ADICIONAL</t>
  </si>
  <si>
    <t>LECTOR DE DISCO COMPACTO PROFESIONAL DÍA ADICIONAL</t>
  </si>
  <si>
    <t>MEDUSA DE 8 CANALES PRINCIPALES Y CANALES AUXILIARES PARA ENVÍOS DE SEÑAL. DÍA ADICIONAL</t>
  </si>
  <si>
    <t>MEDUSA DE 12 CANALES PRINCIPALES Y CANALES AUXILIARES PARA ENVÍOS DE SEÑAL. DÍA ADICIONAL</t>
  </si>
  <si>
    <t>MEDUSA DE 24 CANALES PRINCIPALES Y CANALES AUXILIARES PARA ENVÍOS DE SEÑAL. DÍA ADICIONAL</t>
  </si>
  <si>
    <t>MEDUSA DE 32 CANALES PRINCIPALES Y CANALES AUXILIARES PARA ENVÍOS DE SEÑAL. DÍA ADICIONAL</t>
  </si>
  <si>
    <t>MEDUSA DE 48 CANALES PRINCIPALES Y CANALES AUXILIARES PARA ENVÍOS DE SEÑAL DÍA ADICIONAL</t>
  </si>
  <si>
    <t>SUBSNAKE DE 12 CANALES Y 4 SALIDAS PARA ENVÍOS DE SEÑAL DÍA ADICIONAL</t>
  </si>
  <si>
    <t>SUBSNAKE DE 12 CANALES Y 4 SALIDAS PARA ENVÍO DE SEÑAL CON CONECTOR MULTIPIN Y SU RESPECTIVA MANGUERA DÍA ADICIONAL</t>
  </si>
  <si>
    <t>PAQUETE DE SONIDO NÚMERO 1 DÍA ADICIONAL</t>
  </si>
  <si>
    <t>PAQUETE DE SONIDO NÚMERO 2 DÍA ADICIONAL</t>
  </si>
  <si>
    <t>PAQUETE DE SONIDO NÚMERO 3 DÍA ADICIONAL</t>
  </si>
  <si>
    <t>PAQUETE DE SONIDO NÚMERO 4 DÍA ADICIONAL</t>
  </si>
  <si>
    <t>PAQUETE DE SONIDO NÚMERO 5 DÍA ADICIONAL</t>
  </si>
  <si>
    <t>PAQUETE DE SONIDO NÚMERO 6 DÍA ADICIONAL</t>
  </si>
  <si>
    <t>PAQUETE DE SONIDO NÚMERO 7 DÍA ADICIONAL</t>
  </si>
  <si>
    <t>PAQUETE DE SONIDO NÚMERO 8 DÍA ADICIONAL</t>
  </si>
  <si>
    <t>DOS A OCHO (2 A 8) PAR 64 DÍA ADICIONAL</t>
  </si>
  <si>
    <t>NUEVE A DIECISÉIS (9 A 16) PAR 64 DÍA ADICIONAL</t>
  </si>
  <si>
    <t>DIECISIETE A VEINTICUATRO (17 A 24)
 PAR 64 DÍA ADICIONAL</t>
  </si>
  <si>
    <t>VEINTICINCO A CUARENTA Y OCHO (25 A 48) PAR 64 DÍA ADICIONAL</t>
  </si>
  <si>
    <t>DOS A OCHO (2 A 8) PAR LED IP 65 CON ZOOM Y PANELES DE CONTROL DIGITAL DÍA ADICIONAL</t>
  </si>
  <si>
    <t>NUEVE A DIECISÉIS (9 A 16) PAR LED IP 65 CON ZOOM Y PANELES DE CONTROL DIGITAL DÍA ADICIONAL</t>
  </si>
  <si>
    <t>DIECISIETE A VEINTICUATRO (17 A 24) PAR LED IP 65 CON ZOOM Y PANELES DE CONTROL DIGITAL DÍA ADICIONAL</t>
  </si>
  <si>
    <t>VEINTICINCO A CUARENTA Y OCHO (25 A 48) PAR LED IP 65 CON ZOOM Y PANELES DE CONTROL DIGITAL DÍA ADICIONAL</t>
  </si>
  <si>
    <t>DOS A OCHO (2 A 8) ELIPSOIDALES 750 [W] LED CON PANELES DE CONTROL DIGITAL DÍA ADICIONAL</t>
  </si>
  <si>
    <t>NUEVE A DIECISÉIS (9 A 16) ELIPSOIDALES 750 [W] LED CON PANELES DE CONTROL DIGITAL DÍA ADICIONAL</t>
  </si>
  <si>
    <t>DIECISIETE A VEINTICUATRO (17 A 24) ELIPSOIDALES 750 [W] LED CON PANELES DE CONTROL DIGITAL DÍA ADICIONAL</t>
  </si>
  <si>
    <t>VEINTICINCO A CUARENTA Y OCHO (25 A 48) ELIPSOIDALES 750 [W] LED CON PANELES DE CONTROL DIGITAL DÍA ADICIONAL</t>
  </si>
  <si>
    <t>DOS A OCHO (2 A 8) ELIPSOIDALES 1000 [W] LED CON PANELES DE CONTROL DIGITAL DÍA ADICIONAL</t>
  </si>
  <si>
    <t>NUEVE A DIECISÉIS (9 A 16) ELIPSOIDALES 1000 [W] LED CON PANELES DE CONTROL DIGITAL DÍA ADICIONAL</t>
  </si>
  <si>
    <t>DIECISIETE A VEINTICUATRO (17 A 24) ELIPSOIDALES 1000 [W] LED CON PANELES DE CONTROL DIGITAL DÍA ADICIONAL</t>
  </si>
  <si>
    <t>VEINTICINCO A CUARENTA Y OCHO (25 A 48) ELIPSOIDALES 1000 [W] LED CON PANELES DE CONTROL DIGITAL DÍA ADICIONAL</t>
  </si>
  <si>
    <t>DOS A OCHO (2 A 8) ELIPSOIDALES 2000 [W] LED CON PANELES DE CONTROL DIGITAL DÍA ADICIONAL</t>
  </si>
  <si>
    <t>NUEVE A DIECISÉIS (9 A 16) ELIPSOIDALES 2000 [W] LED CON PANELES DE CONTROL DIGITAL DÍA ADICIONAL</t>
  </si>
  <si>
    <t>DIECISIETE A VEINTICUATRO (17 A 24) ELIPSOIDALES 2000 [W] LED CON PANELES DE CONTROL DIGITAL DÍA ADICIONAL</t>
  </si>
  <si>
    <t>VEINTICINCO A CUARENTA Y OCHO (25 A 48) ELIPSOIDALES 2000 [W] LED CON PANELES DE CONTROL DIGITAL DÍA ADICIONAL</t>
  </si>
  <si>
    <t>DOS A OCHO (2 A 8) FRESNELES 750 [W] LED CON PANELES DE CONTROL DIGITAL DÍA ADICIONAL</t>
  </si>
  <si>
    <t>NUEVE A DIECISÉIS (9 A 16) FRESNELES 750 [W] LED CON PANELES DE CONTROL DIGITAL DÍA ADICIONAL</t>
  </si>
  <si>
    <t>DIECISIETE A VEINTICUATRO (17 A 24) FRESNELES 750 [W] LED CON PANELES DE CONTROL DIGITAL DÍA ADICIONAL</t>
  </si>
  <si>
    <t>VEINTICINCO A CUARENTA Y OCHO (25 A 48) FRESNELES 750 [W] LED CON PANELES DE CONTROL DIGITAL DÍA ADICIONAL</t>
  </si>
  <si>
    <t>DOS A OCHO (2 A 8) FRESNELES 1000 [W] LED CON PANELES DE CONTROL DIGITAL DÍA ADICIONAL</t>
  </si>
  <si>
    <t>NUEVE A DIECISÉIS (9 A 16) FRESNELES 1000 [W] LED CON PANELES DE CONTROL DIGITAL DÍA ADICIONAL</t>
  </si>
  <si>
    <t>DIECISIETE A VEINTICUATRO (17 A 24) FRESNELES 1000 [W] LED CON PANELES DE CONTROL DIGITAL DÍA ADICIONAL</t>
  </si>
  <si>
    <t>VEINTICINCO A CUARENTA Y OCHO (25 A 48) FRESNELES 1000 [W] LED CON PANELES DE CONTROL DIGITAL DÍA ADICIONAL</t>
  </si>
  <si>
    <t>DOS A OCHO (2 A 8) FRESNELES 2000 [W] LED CON PANELES DE CONTROL DIGITAL DÍA ADICIONAL</t>
  </si>
  <si>
    <t>NUEVE A DIECISÉIS (9 A 16) FRESNELES 2000 [W] LED CON PANELES DE CONTROL DIGITAL DÍA ADICIONAL</t>
  </si>
  <si>
    <t>DIECISIETE A VEINTICUATRO (17 A 24) FRESNELES 2000 [W] LED CON PANELES DE CONTROL DIGITAL DÍA ADICIONAL</t>
  </si>
  <si>
    <t>VEINTICINCO A CUARENTA Y OCHO (25 A 48) FRESNELES 2000 [W] LED CON PANELES DE CONTROL DIGITAL DÍA ADICIONAL</t>
  </si>
  <si>
    <t>DOS A OCHO (2 A 8) STRIP DE PISO IP65 1 X 4 (1K) DÍA ADICIONAL</t>
  </si>
  <si>
    <t>NUEVE A DIECISÉIS (9 A 16) STRIP DE PISO IP65 1 X 4 (1K) DÍA ADICIONAL</t>
  </si>
  <si>
    <t>DIECISIETE A VEINTICUATRO (17 A 24) STRIP DE PISO IP65 1 X 4 (1K) DÍA ADICIONAL</t>
  </si>
  <si>
    <t>VEINTICINCO A CUARENTA Y OCHO (25 A 48) STRIP DE PISO IP65 1 X 4 (1K) DÍA ADICIONAL</t>
  </si>
  <si>
    <t>DOS A OCHO (2 A 8) CABEZAS MÓVILES LED. TIPO SPOT Y/O WASH DÍA ADICIONAL</t>
  </si>
  <si>
    <t>NUEVE A DIECISÉIS (9 A 16) CABEZAS MÓVILES LED. TIPO SPOT Y/O WASH. DÍA ADICIONAL</t>
  </si>
  <si>
    <t>DIECISIETE A VEINTICUATRO (17 A 24) CABEZAS MÓVILES LED. TIPO SPOT Y/O WASH DÍA ADICIONAL</t>
  </si>
  <si>
    <t>VEINTICINCO A CUARENTA Y OCHO (25 A 48) CABEZAS MÓVILES LED. TIPO SPOT Y/O WASH DÍA ADICIONAL</t>
  </si>
  <si>
    <t>DOS A OCHO (2 A 8)  CABEZAS MÓVILES 1200  [W] LED. TIPO SPOT Y/O WASH DÍA ADICIONAL</t>
  </si>
  <si>
    <t>NUEVE A DIECISÉIS (9 A 16) CABEZAS MÓVILES  1200 [W] LED. TIPO SPOT Y/O WASH. DÍA ADICIONAL</t>
  </si>
  <si>
    <t>DIECISIETE A VEINTICUATRO (17 A 24)  CABEZAS MÓVILES 1200  [W] LED. TIPO SPOT Y/O WASH DÍA ADICIONAL</t>
  </si>
  <si>
    <t>VEINTICINCO A CUARENTA Y OCHO (25 A 48) CABEZAS MÓVILES 1200 [W] LED. TIPO SPOT Y/O WASH DÍA ADICIONAL</t>
  </si>
  <si>
    <t>DOS A OCHO (2 A 8)  CABEZAS MÓVILES 200  [W] TIPO BEAM LED DÍA ADICIONAL</t>
  </si>
  <si>
    <t>NUEVE A DIECISÉIS (9 A 16) CABEZAS MÓVILES  200 [W] TIPO BEAM, LED DÍA ADICIONAL</t>
  </si>
  <si>
    <t>DIECISIETE A VEINTICUATRO (17 A 24) CABEZAS MÓVILES 200 [W]. TIPO BEAM, LED DÍA ADICIONAL</t>
  </si>
  <si>
    <t>VEINTICINCO A CUARENTA Y OCHO (25 A 48) CABEZAS MÓVILES  200 [W] TIPO BEAM, LED. DÍA ADICIONAL</t>
  </si>
  <si>
    <t>DOS (2) MINIBRUT DE 6 BOMBILLAS LED. DÍA ADICIONAL</t>
  </si>
  <si>
    <t>CUATRO (4) MINIBRUT DE 6 BOMBILLAS LED. DÍA ADICIONAL</t>
  </si>
  <si>
    <t>OCHO (8) MINIBRUT DE 6 BOMBILLAS LED. DÍA ADICIONAL</t>
  </si>
  <si>
    <t>DOS (2) SEGUIDOR 1200  [W] HMI LED. DÍA ADICIONAL</t>
  </si>
  <si>
    <t>DOS (2) SEGUIDOR 2500  [W] HMI LED. DÍA ADICIONAL</t>
  </si>
  <si>
    <t>PAQUETE 1 DE ILUMINACIÓN DÍA ADICIONAL</t>
  </si>
  <si>
    <t>PAQUETE 2 DE ILUMINACIÓN DÍA ADICIONAL</t>
  </si>
  <si>
    <t>PAQUETE 3 DE ILUMINACIÓN DÍA ADICIONAL</t>
  </si>
  <si>
    <t>PAQUETE 4 DE ILUMINACIÓN DÍA ADICIONAL</t>
  </si>
  <si>
    <t>PAQUETE 5 DE ILUMINACIÓN DÍA ADICIONAL</t>
  </si>
  <si>
    <t>MÓDULO DE PANTALLA LED OUTDOOR CON UN PITCH DE 6 [MM] DÍA ADICIONAL</t>
  </si>
  <si>
    <t>PANTALLA LED DE 4 [M] X 3 [M] OUTDOOR CON UN PITCH DE 3 [MM] DÍA ADICIONAL</t>
  </si>
  <si>
    <t>PANTALLA LED DE 4 [M] X 3 [M] OUTDOOR CON UN PITCH DE 6 [MM] DÍA ADICIONAL</t>
  </si>
  <si>
    <t>PANTALLA LED DE 6 [M] X 4 [M] OUTDOOR CON UN PITCH DE 3 [MM] DÍA ADICIONAL</t>
  </si>
  <si>
    <t>PANTALLA LED DE 6 [M] X 4 [M] OUTDOOR CON UN PITCH DE 6 [MM] DÍA ADICIONAL</t>
  </si>
  <si>
    <t>PANTALLA LED DE 8 [M] X 6 [M] OUTDOOR CON UN PITCH DE 3 [MM] DÍA ADICIONAL</t>
  </si>
  <si>
    <t>PANTALLA LED DE 8 [M] X 6 [M] OUTDOOR CON UN PITCH DE 6 [MM] DÍA ADICIONAL</t>
  </si>
  <si>
    <t>PANTALLA LED DE 10 [M] X 8 [M] OUTDOOR CON UN PITCH DE 3 [MM] DÍA ADICIONAL</t>
  </si>
  <si>
    <t>PANTALLA LED DE 10 [M] X 8 [M] OUTDOOR CON UN PITCH DE 6 [MM] DÍA ADICIONAL</t>
  </si>
  <si>
    <t>PUESTO FIJO DIGITAL PARA VIDEO DÍA ADICIONAL</t>
  </si>
  <si>
    <t>CIRCUITO CERRADO DE TELEVISIÓN A 2 CÁMARAS MÁS PUESTO FIJO DIGITAL DÍA ADICIONAL</t>
  </si>
  <si>
    <t>CIRCUITO CERRADO DE TELEVISIÓN A 3 CÁMARAS MÁS PUESTO FIJO DIGITAL DÍA ADICIONAL</t>
  </si>
  <si>
    <t>CIRCUITO CERRADO DE TELEVISIÓN A 4 CÁMARAS MÁS PUESTO FIJO DIGITAL DÍA ADICIONAL</t>
  </si>
  <si>
    <t>CIRCUITO CERRADO DE TELEVISIÓN A 6 CÁMARAS MÁS PUESTO FIJO DIGITAL DÍA ADICIONAL</t>
  </si>
  <si>
    <t>CÁMARA CON STEADICAM DÍA ADICIONAL</t>
  </si>
  <si>
    <t>SISTEMA DE STREAMING CONFIGURACIÓN A 1 CÁMARA CON SU TRÍPODE DÍA ADICIONAL</t>
  </si>
  <si>
    <t>SISTEMA DE STREAMING A 2 CÁMARAS CON SUS TRÍPODES DÍA ADICIONAL</t>
  </si>
  <si>
    <t>SISTEMA DE STREAMING A 3 CÁMARAS CON SUS TRÍPODES DÍA ADICIONAL</t>
  </si>
  <si>
    <t>SISTEMA DE STREAMING A 4 CÁMARAS CON SUS TRÍPODES DÍA ADICIONAL</t>
  </si>
  <si>
    <t>SISTEMA DE STREAMING A 6 CÁMARAS CON SUS TRÍPODES DÍA ADICIONAL</t>
  </si>
  <si>
    <t>EDICIÓN ESPECIALIZADA DE VIDEO POR HORA DÍA ADICIONAL</t>
  </si>
  <si>
    <t>PRODUCCIÓN Y REALIZACIÓN DE PAQUETES GRÁFICOS EN 2D Y 3D DE VIDEO DÍA ADICIONAL</t>
  </si>
  <si>
    <t>VIDEO BEAM 6.200 [LM] DÍA ADICIONAL</t>
  </si>
  <si>
    <t>VIDEO BEAM 13.000 [LM] DÍA ADICIONAL</t>
  </si>
  <si>
    <t>VIDEO BEAM 16.000 [LM] DÍA ADICIONAL</t>
  </si>
  <si>
    <t>VIDEO BEAM DE 20.000 [LM] DÍA ADICIONAL</t>
  </si>
  <si>
    <t>LENTE GRAN ANGULAR PARA VIDEO BEAM  13.000 [LM] DÍA ADICIONAL</t>
  </si>
  <si>
    <t>LENTE GRAN ANGULAR PARA VIDEO BEAM 16.000 [LM] DÍA ADICIONAL</t>
  </si>
  <si>
    <t>LENTE GRAN ANGULAR PARA VIDEO BEAM  20.000 [LM] DÍA ADICIONAL</t>
  </si>
  <si>
    <t>TELEVISOR DE 50 PULGADAS DÍA ADICIONAL</t>
  </si>
  <si>
    <t>TELEVISOR DE 80 PULGADAS DÍA ADICIONAL</t>
  </si>
  <si>
    <t>BASE DE PISO PARA TELEVISORES DÍA ADICIONAL</t>
  </si>
  <si>
    <t>TELÓN PARA PROYECCIÓN DE 3.25 [M] DE ANCHO (MÍNIMO) X  4.26 [M] DE ALTURA (MÍNIMO) DÍA ADICIONAL</t>
  </si>
  <si>
    <t>UN (1) TELÓN DE 6.4 [M] DE ANCHO (MÍNIMO) X  4.8 [M] DE ALTURA (MÍNIMO). DÍA ADICIONAL</t>
  </si>
  <si>
    <t>PROPUESTA ECONÓMICA BACKLINE
PROVEEDOR: AUDIO DAZ P.A. SYSTEM S.A.S</t>
  </si>
  <si>
    <t>BATERÍA PROFESIONAL BOMBO SENCILLO</t>
  </si>
  <si>
    <t>BATERÍA PROFESIONAL DOBLE BOMBO</t>
  </si>
  <si>
    <t>BATERIA PROFESIONAL ELECTRONICA</t>
  </si>
  <si>
    <t>REDOBLANTE PROFESIONAL WOOD</t>
  </si>
  <si>
    <t>REDOBLENTE PROFESIONAL BRASS</t>
  </si>
  <si>
    <t>TOM DE AIRE PROFESIONAL</t>
  </si>
  <si>
    <t>TOM DE PISO PROFESIONAL</t>
  </si>
  <si>
    <t>HIT HAT PROFESIONAL</t>
  </si>
  <si>
    <t>AMPLIFICADOR DE GUITARRA PROFESIONAL TIPO COMBO</t>
  </si>
  <si>
    <t>AMPLIFICADOR DE GUITARRA PROFESIONAL CABINA- CABEZOTE</t>
  </si>
  <si>
    <t>AMPLIFICADOR DE GUITARRA PROFESIONAL DOBLE CABINA - CABEZOTE</t>
  </si>
  <si>
    <t>AMPLIFICADOR DE BAJO PROFESIONAL DOBLE CABINA - CABEZOTE</t>
  </si>
  <si>
    <t>AMPLIFICADOR DE BAJO PROFESIONAL DOBLE CABINA 8x10 - CABEZOTE</t>
  </si>
  <si>
    <t>AMPLIFICADOR DE BAJO PROFESIONAL CABINA 8x10 - CABEZOTE</t>
  </si>
  <si>
    <t>AMPLIFICADOR PARA TECLADO</t>
  </si>
  <si>
    <t>TECLADO 6 OCTAVAS PROFESIONAL</t>
  </si>
  <si>
    <t>TECLADO 7 OCTAVAS PROFESIONAL</t>
  </si>
  <si>
    <t>TECLADO 8 OCTAVAS PROFESIONAL</t>
  </si>
  <si>
    <t>ORGANO TIPO HAMMOND</t>
  </si>
  <si>
    <t>PIANO TIPO VINTAGE PROFESIONAL</t>
  </si>
  <si>
    <t>BASE DOBLE PARA TECLADO</t>
  </si>
  <si>
    <t>BASE SENCILLA TIPO "X"</t>
  </si>
  <si>
    <t>BASE PARA GUITARRA ELÉCTRICA O ACÚSTICA</t>
  </si>
  <si>
    <t>MULTISTAND O GUITARRERO PROFESIONAL</t>
  </si>
  <si>
    <t>BASE PARA CONTRABAJO O BABY</t>
  </si>
  <si>
    <t>BASE PARA PLATILLO PROFESIONAL</t>
  </si>
  <si>
    <t>BASE PARA REDOBLANTE</t>
  </si>
  <si>
    <t>DRUMRACK PROFESIONAL</t>
  </si>
  <si>
    <t>BASE TIPO MATERA PROFESIONAL</t>
  </si>
  <si>
    <t>SET DE 3 CONGAS PROFESIONAL</t>
  </si>
  <si>
    <t>SET BONGO PROFESIONAL</t>
  </si>
  <si>
    <t>SET DE TIMBALES PROFESIONAL</t>
  </si>
  <si>
    <t>SET DJEMBE PROFESIONAL</t>
  </si>
  <si>
    <t>SET PERCUSIÓN ÉTNICA, LATINA O FOLCLÓRICA PROFESIONAL</t>
  </si>
  <si>
    <t>TAMBORA PROFESIONAL</t>
  </si>
  <si>
    <t>BOMBO LANGUERO PROFESIONAL</t>
  </si>
  <si>
    <t>DARBUKA PROFESIONAL</t>
  </si>
  <si>
    <t>SET DE BATÁS PROFESIONAL</t>
  </si>
  <si>
    <t>DUM DUM PROFESIONAL</t>
  </si>
  <si>
    <t>ALEGRE PROFESIONAL</t>
  </si>
  <si>
    <t>LLAMADOR PROFESIONAL</t>
  </si>
  <si>
    <t>MESA SENCILLA DE PERCUSIÓN PROFESIONAL</t>
  </si>
  <si>
    <t>MESA DOBLE DE PERCUSIÓN PROFESIONAL</t>
  </si>
  <si>
    <t>CAJÓN PERUANO PROFESIONAL</t>
  </si>
  <si>
    <t>BOMBO ACÚSTICO PROFESIONAL</t>
  </si>
  <si>
    <t>SILLA PARA BATERÍA, SILLA PARA PIANO PROFESIONAL, SILLA ALTA TIPO BAR</t>
  </si>
  <si>
    <t>PLEXIGLASS</t>
  </si>
  <si>
    <t>VIBRÁFONO PROFESIONAL</t>
  </si>
  <si>
    <t>MARIMBA TRADICIONAL</t>
  </si>
  <si>
    <t>CONTRABAJO PROFESIONAL</t>
  </si>
  <si>
    <t>VIOLINCELLO PROFESIONAL</t>
  </si>
  <si>
    <t>BAJO BABY PROFESIONAL</t>
  </si>
  <si>
    <t>GUITARRA ELÉCTRICA, ELECTROACÚSTICA Ó ACÚSTICA PROFESIONAL</t>
  </si>
  <si>
    <t>BAJO ELÉCTRICO, ELECTROACÚSTICO O ACÚSTICO PROFESIONAL</t>
  </si>
  <si>
    <t>CORTINA DE PERCUSIÓN PROFESIONAL (BAR CHIMES)</t>
  </si>
  <si>
    <t>SET DE TOYS PERCUSIÓN PROFESIONAL</t>
  </si>
  <si>
    <t>SET DE PLATOS PROFESIONAL</t>
  </si>
  <si>
    <t>ATRILES PROFESIONAL PARA PARTITURA</t>
  </si>
  <si>
    <t>DOS TORNAMESAS PROFESIONALES</t>
  </si>
  <si>
    <t>MESA PARA DJ 1X2 ALTURA VARIABLE</t>
  </si>
  <si>
    <t>UN (1) MIXER PARA DJ PROFESIONAL</t>
  </si>
  <si>
    <t>MIXER PARA SCRATCH PROFESIONAL.</t>
  </si>
  <si>
    <t>DOS UNIDADES DE CD PLAYER PROFESIONALES</t>
  </si>
  <si>
    <t>CONTROLADORES TIPO MIDI O PROCESADORES DE SEÑAL</t>
  </si>
  <si>
    <t>CONTROLADOR DJ DE DOS CANALES PROFESIONAL</t>
  </si>
  <si>
    <t>SISTEMA INALAMBRICO PARA INSTRUMENTO</t>
  </si>
  <si>
    <t>PIANO ACUSTICO DE MEDIA COLA.</t>
  </si>
  <si>
    <t>PIANO ACUSTICO DE COLA</t>
  </si>
  <si>
    <t>PAQUETE NÚMERO 1</t>
  </si>
  <si>
    <t>PAQUETE NÚMERO 2.</t>
  </si>
  <si>
    <t>PAQUETE NÚMERO 3.</t>
  </si>
  <si>
    <t>PAQUETE NÚMERO 4.</t>
  </si>
  <si>
    <t>DIA ADICIONAL</t>
  </si>
  <si>
    <t>BATERÍA PROFESIONAL BOMBO SENCILLO DÍA ADICIONAL</t>
  </si>
  <si>
    <t>BATERÍA PROFESIONAL DOBLE BOMBO DÍA ADICIONAL</t>
  </si>
  <si>
    <t>BATERÍA PROFESIONAL ELECTRÓNICA DÍA ADICIONAL</t>
  </si>
  <si>
    <t>REDOBLANTE PROFESIONAL WOOD.DÍA ADICIONAL</t>
  </si>
  <si>
    <t>REDOBLENTE PROFESIONAL BRASS DÍA ADICIONAL</t>
  </si>
  <si>
    <t>TOM DE AIRE PROFESIONAL DÍA ADICIONAL DÍA ADICIONAL</t>
  </si>
  <si>
    <t>TOM DE PISO PROFESIONAL DÍA ADICIONAL</t>
  </si>
  <si>
    <t>HIT HAT PROFESIONAL DÍA ADICIONAL</t>
  </si>
  <si>
    <t>AMPLIFICADOR DE GUITARRA PROFESIONAL TIPO COMBO DÍA ADICIONAL</t>
  </si>
  <si>
    <t>AMPLIFICADOR DE GUITARRA PROFESIONAL CABINA- CABEZOTE DÍA ADICIONAL</t>
  </si>
  <si>
    <t>AMPLIFICADOR DE GUITARRA PROFESIONAL DOBLE CABINA - CABEZOTE DÍA ADICIONAL</t>
  </si>
  <si>
    <t>AMPLIFICADOR DE BAJO PROFESIONAL DOBLE CABINA - CABEZOTE DÍA ADICIONAL</t>
  </si>
  <si>
    <t>AMPLIFICADOR DE BAJO PROFESIONAL DOBLE CABINA 8x10 - CABEZOTE DÍA ADICIONAL</t>
  </si>
  <si>
    <t>AMPLIFICADOR DE BAJO PROFESIONAL CABINA 8x10 - CABEZOTE DÍA ADICIONAL</t>
  </si>
  <si>
    <t>AMPLIFICADOR PARA TECLADO DÍA ADICIONAL</t>
  </si>
  <si>
    <t>TECLADO 6 OCTAVAS PROFESIONAL DÍA ADICIONAL</t>
  </si>
  <si>
    <t>TECLADO 7 OCTAVAS PROFESIONAL DÍA ADICIONAL</t>
  </si>
  <si>
    <t>TECLADO 8 OCTAVAS PROFESIONAL DÍA ADICIONAL</t>
  </si>
  <si>
    <t>ORGANO TIPO HAMMOND DÍA ADICIONAL</t>
  </si>
  <si>
    <t>PIANO TIPO VINTAGE PROFESIONAL DÍA ADICIONAL</t>
  </si>
  <si>
    <t>BASE DOBLE PARA TECLADO DÍA ADICIONAL</t>
  </si>
  <si>
    <t>BASE SENCILLA TIPO "X" DÍA ADICIONAL</t>
  </si>
  <si>
    <t>BASE PARA GUITARRA ELÉCTRICA O ACÚSTICA DÍA ADICIONAL</t>
  </si>
  <si>
    <t>MULTISTAND O GUITARRERO PROFESIONAL DÍA ADICIONAL</t>
  </si>
  <si>
    <t>BASE PARA CONTRABAJO O BABY DÍA ADICIONAL</t>
  </si>
  <si>
    <t>BASE PARA PLATILLO PROFESIONAL DÍA ADICIONAL</t>
  </si>
  <si>
    <t>BASE PARA REDOBLANTE DÍA ADICIONAL</t>
  </si>
  <si>
    <t>DRUMRACK PROFESIONAL DÍA ADICIONAL</t>
  </si>
  <si>
    <t>BASE TIPO MATERA PROFESIONAL DÍA ADICIONAL</t>
  </si>
  <si>
    <t>SET DE 3 CONGAS PROFESIONAL DÍA ADICIONAL</t>
  </si>
  <si>
    <t>SET BONGO PROFESIONAL DÍA ADICIONAL</t>
  </si>
  <si>
    <t>SET DE TIMBALES PROFESIONAL DÍA ADICIONAL</t>
  </si>
  <si>
    <t>SET DJEMBE PROFESIONAL DÍA ADICIONAL</t>
  </si>
  <si>
    <t>SET PERCUSIÓN ÉTNICA, LATINA O FOLCLÓRICA PROFESIONAL DÍA ADICIONAL</t>
  </si>
  <si>
    <t>TAMBORA PROFESIONAL DÍA ADICIONAL</t>
  </si>
  <si>
    <t>BOMBO LANGUERO PROFESIONAL DÍA ADICIONAL</t>
  </si>
  <si>
    <t>DARBUKA PROFESIONAL DÍA ADICIONAL</t>
  </si>
  <si>
    <t>SET DE BATÁS PROFESIONAL DÍA ADICIONAL</t>
  </si>
  <si>
    <t>DUM DUM PROFESIONAL DÍA ADICIONAL</t>
  </si>
  <si>
    <t>ALEGRE PROFESIONAL DÍA ADICIONAL</t>
  </si>
  <si>
    <t>LLAMADOR PROFESIONAL DÍA ADICIONAL</t>
  </si>
  <si>
    <t>MESA SENCILLA DE PERCUSIÓN PROFESIONAL DÍA ADICIONAL</t>
  </si>
  <si>
    <t>MESA DOBLE DE PERCUSIÓN PROFESIONAL DÍA ADICIONAL</t>
  </si>
  <si>
    <t>CAJÓN PERUANO PROFESIONAL DÍA ADICIONAL</t>
  </si>
  <si>
    <t>BOMBO ACÚSTICO PROFESIONAL DÍA ADICIONAL</t>
  </si>
  <si>
    <t>SILLA PARA BATERÍA, SILLA PARA PIANO PROFESIONAL, SILLA ALTA TIPO BAR DÍA ADICIONAL</t>
  </si>
  <si>
    <t>PLEXIGLASS DÍA ADICIONAL</t>
  </si>
  <si>
    <t>VIBRÁFONO PROFESIONAL DÍA ADICIONAL</t>
  </si>
  <si>
    <t>VoPE</t>
  </si>
  <si>
    <t>VALOR OFERTADO DE LA PROPUESTA EVALUADA</t>
  </si>
  <si>
    <t>MARIMBA TRADICIONAL DÍA ADICIONAL</t>
  </si>
  <si>
    <t>CONTRABAJO PROFESIONAL DÍA ADICIONAL</t>
  </si>
  <si>
    <t>x</t>
  </si>
  <si>
    <t>VIOLINCELLO PROFESIONAL DÍA ADICIONAL</t>
  </si>
  <si>
    <t>BAJO BABY PROFESIONAL DÍA ADICIONAL</t>
  </si>
  <si>
    <t>GUITARRA ELÉCTRICA, ELECTROACÚSTICA Ó ACÚSTICA PROFESIONAL DÍA ADICIONAL</t>
  </si>
  <si>
    <t>BAJO ELÉCTRICO, ELECTROACÚSTICO O ACÚSTICO PROFESIONAL DÍA ADICIONAL</t>
  </si>
  <si>
    <t>CORTINA DE PERCUSIÓN PROFESIONAL (BAR CHIMES) DÍA ADICIONAL</t>
  </si>
  <si>
    <t>SET DE TOYS PERCUSIÓN PROFESIONAL DÍA ADICIONAL</t>
  </si>
  <si>
    <t>SET DE PLATOS PROFESIONAL DÍA ADICIONAL</t>
  </si>
  <si>
    <t>ATRILES PROFESIONAL PARA PARTITURA DÍA ADICIONAL</t>
  </si>
  <si>
    <t>DOS TORNAMESAS PROFESIONALES DÍA ADICIONAL</t>
  </si>
  <si>
    <t>MESA PARA DJ 1X2 ALTURA VARIABLE DÍA ADICIONAL</t>
  </si>
  <si>
    <t>UN (1) MIXER PARA DJ PROFESIONAL DÍA ADICIONAL</t>
  </si>
  <si>
    <t>MIXER PARA SCRATCH PROFESIONAL DÍA ADICIONAL</t>
  </si>
  <si>
    <t>DOS UNIDADES DE CD PLAYER PROFESIONALES DÍA ADICIONAL</t>
  </si>
  <si>
    <t>CONTROLADORES TIPO MIDI O PROCESADORES DE SEÑAL DÍA ADICIONAL</t>
  </si>
  <si>
    <t>CONTROLADOR DJ DE DOS CANALES PROFESIONAL DÍA ADICIONAL</t>
  </si>
  <si>
    <t>SISTEMA INALAMBRICO PARA INSTRUMENTO DÍA ADICIONAL</t>
  </si>
  <si>
    <t>PIANO ACUSTICO DE MEDIA COLA. DÍA ADICIONAL</t>
  </si>
  <si>
    <t>PIANO ACUSTICO DE COLA DÍA ADICIONAL</t>
  </si>
  <si>
    <t>PAQUETE NÚMERO 1 DÍA ADICIONAL</t>
  </si>
  <si>
    <t>PAQUETE NÚMERO 2 DÍA ADICIONAL</t>
  </si>
  <si>
    <t>PAQUETE NÚMERO 3 DÍA ADICIONAL</t>
  </si>
  <si>
    <t>PAQUETE NÚMERO 4 DÍA ADICIONAL</t>
  </si>
  <si>
    <t>PROPUESTA ECONÓMICA CABINAS SANITARIAS
PROVEEDOR: BOGA INGENIERIA</t>
  </si>
  <si>
    <t>A1</t>
  </si>
  <si>
    <t>Baño portátil sencillo día inicial de 1 a 10 unidades.</t>
  </si>
  <si>
    <t>A2</t>
  </si>
  <si>
    <t>Baño portátil sencillo día inicial de 11 a 50 unidades.</t>
  </si>
  <si>
    <t>A3</t>
  </si>
  <si>
    <t>Baño portátil sencillo día inicial de 51 a 100 unidades.</t>
  </si>
  <si>
    <t>A4</t>
  </si>
  <si>
    <t>Baño portátil sencillo día inicial de 101 unidades en adelante.</t>
  </si>
  <si>
    <t>C1</t>
  </si>
  <si>
    <t>Orinal portátil día inicial.</t>
  </si>
  <si>
    <t>E1</t>
  </si>
  <si>
    <t>Baño portátil VIP o de lujo día inicial de 1 a 10 unidades.</t>
  </si>
  <si>
    <t>E2</t>
  </si>
  <si>
    <t>Baño portátil VIP o de lujo día inicial de 11 unidades en adelante.</t>
  </si>
  <si>
    <t>G1</t>
  </si>
  <si>
    <t>Baño portátil para personas en condición de discapacidad día inicial.</t>
  </si>
  <si>
    <t>I1</t>
  </si>
  <si>
    <t>Baño portátil tipo tráiler de lujo de cuatro (4) cabinas individuales día inicial</t>
  </si>
  <si>
    <t>K1</t>
  </si>
  <si>
    <t>Baño portátil tipo tráiler de lujo de dos (2) cabinas individuales día inicial</t>
  </si>
  <si>
    <t>L1</t>
  </si>
  <si>
    <t xml:space="preserve">Lavamanos portátiles cuatro dos (2) puntos día inicial </t>
  </si>
  <si>
    <t>M1</t>
  </si>
  <si>
    <t xml:space="preserve">Lavamanos portátiles un (1) punto día inicial </t>
  </si>
  <si>
    <t>B1</t>
  </si>
  <si>
    <t>Baño portátil sencillo día adicional en la misma locación de 1 a 10 unidades.</t>
  </si>
  <si>
    <t>B2</t>
  </si>
  <si>
    <t>Baño portátil sencillo día adicional en la misma locación de 11 a 50 unidades.</t>
  </si>
  <si>
    <t>B3</t>
  </si>
  <si>
    <t>Baño portátil sencillo día adicional en la misma locación de 51 a 100 unidades.</t>
  </si>
  <si>
    <t>B4</t>
  </si>
  <si>
    <t>Baño portátil sencillo día adicional en la misma locación de 101 unidades en adelante.</t>
  </si>
  <si>
    <t>D1</t>
  </si>
  <si>
    <t>Orinal portátil día adicional en la misma locación.</t>
  </si>
  <si>
    <t>F1</t>
  </si>
  <si>
    <t>Baño portátil VIP o de lujo día adicional en la misma locación de 1 a 10 unidades.</t>
  </si>
  <si>
    <t>F2</t>
  </si>
  <si>
    <t>Baño portátil VIP o de lujo día adicional en la misma locación de 11 unidades en adelante.</t>
  </si>
  <si>
    <t>H1</t>
  </si>
  <si>
    <t>Baño portátil para personas en condición de discapacidad día adicional en la misma locación.</t>
  </si>
  <si>
    <t>J1</t>
  </si>
  <si>
    <t>Baño portátil tipo tráiler de lujo de cuatro (4) cabinas individuales día adicional en la misma locación</t>
  </si>
  <si>
    <t>Baño portátil tipo tráiler de lujo de dos (2) cabinas individuales día adicional en la misma locación</t>
  </si>
  <si>
    <t xml:space="preserve">Lavamanos portátiles dos (2) puntos día adicional en la misma locación </t>
  </si>
  <si>
    <t>Lavamanos portátiles un (1) punto día adicional en la misma locación</t>
  </si>
  <si>
    <t xml:space="preserve">PROPUESTA ECONÓMICA VALLAS
PROVEEDOR: </t>
  </si>
  <si>
    <t>VALLAS DE SEPARACIÓN DÍA INICIAL - RANGO DE 1 A 200 UNIDADES</t>
  </si>
  <si>
    <t>VALLAS DE SEPARACIÓN DÍA INICIAL - RANGO DE 201 A 500 UNIDADES</t>
  </si>
  <si>
    <t>VALLAS DE SEPARACIÓN DÍA INICIAL - RANGO DE 501 A 1000 UNIDADES</t>
  </si>
  <si>
    <t>VALLAS DE SEPARACIÓN DÍA INICIAL - RANGO DE 1001 UNIDADES EN ADELANTE</t>
  </si>
  <si>
    <t>MURO DE CONTENCIÓN UN (1) METRO DÍA INICIAL</t>
  </si>
  <si>
    <t>METRO</t>
  </si>
  <si>
    <t>ESCLUSAS DE EVACUACION UNIDAD DÍA INICIAL</t>
  </si>
  <si>
    <t>MALLAS DE SEPARACIÓN METÁLICAS METRO LINEAL, DÍA INICIAL - RANGO DE 1 A 300 METROS LINEALES</t>
  </si>
  <si>
    <t>MALLAS DE SEPARACIÓN METÁLICAS METRO LINEAL, DIA INICIAL - RANGO DE 301 A 600 METROS LINEALES</t>
  </si>
  <si>
    <t>MALLAS DE SEPARACIÓN METÁLICAS METRO LINEAL, DÍA INICIAL - RANGO DE 601 A 1.000 METROS LINEALES</t>
  </si>
  <si>
    <t>MALLAS DE SEPARACIÓN DÍA INICIAL - RANGO DE 1001 METROS LINEALES EN ADELANTE</t>
  </si>
  <si>
    <t>SEPARADORES DE FILA, DÍA INICIAL - RANGO DE 2 A 100 UNIDADES</t>
  </si>
  <si>
    <t>SEPARADORES DE FILA, DÍA INICIAL - RANGO DE 101 UNIDADES EN ADELANTE</t>
  </si>
  <si>
    <t>VALLAS DE SEPARACIÓN DÍA ADICIONAL - RANGO DE 1 A 200 UNIDADES</t>
  </si>
  <si>
    <t>VALLAS DE SEPARACIÓN DÍA ADICIONAL - RANGO DE 201 A 500 UNIDADES</t>
  </si>
  <si>
    <t>VALLAS DE SEPARACIÓN DÍA ADICIONAL - RANGO DE 501 A 1000 UNIDADES</t>
  </si>
  <si>
    <t>VALLAS DE SEPARACIÓN DÍA ADICIONAL - RANGO DE 1001 UNIDADES EN ADELANTE</t>
  </si>
  <si>
    <t>MURO DE CONTENCIÓN UN (1) METRO DÍA ADICIONAL</t>
  </si>
  <si>
    <t>ESCLUSAS DE EVACUACION UNIDAD DÍA ADICIONAL</t>
  </si>
  <si>
    <t>MALLAS DE SEPARACIÓN METÁLICAS METRO LINEAL, DÍA ADICIONAL - RANGO DE 1 A 300 METROS LINEALES</t>
  </si>
  <si>
    <t>MALLAS DE SEPARACIÓN METÁLICAS METRO LINEAL, DÍA ADICIONAL - RANGO DE 301 A 600 METROS LINEALES</t>
  </si>
  <si>
    <t>MALLAS DE SEPARACIÓN METÁLICAS METRO LINEAL - DIA ADICIONAL - RANGO DE 601 A 1000 METROS LINEALES</t>
  </si>
  <si>
    <t>MALLAS DE SEPARACIÓN METÁLICAS METRO LINEAL - DIA ADICIONAL - RANGO DE 1001 METROS LINEALES EN ADELANTE</t>
  </si>
  <si>
    <t>SEPARADORES DE FILA, DÍA ADICIONAL - RANGO DE 2 A 100 UNIDADES</t>
  </si>
  <si>
    <t>SEPARADORES DE FILA, DÍA ADICIONAL - RANGO DE 101 UNIDADES EN ADELANTE</t>
  </si>
  <si>
    <t xml:space="preserve">PROPUESTA ECONÓMICA ALOJAMIENTO
PROVEEDOR: </t>
  </si>
  <si>
    <t>Titulo: ALOJAMIENTO</t>
  </si>
  <si>
    <t>Habitación Sencilla - 1 cama - Business Suite</t>
  </si>
  <si>
    <t>Habitación Doble - 2 camas - Deluxe Suite doble</t>
  </si>
  <si>
    <t>Habitación Triple - 3 camas - Deluxe Suite triple</t>
  </si>
  <si>
    <t>Habitación Junior Suite - 1 cama - Master Suite</t>
  </si>
  <si>
    <t>Habitación Junior Suite - 2 camas - Master Suite</t>
  </si>
  <si>
    <t>Habitación de acomodación múltiple - Master Suite</t>
  </si>
  <si>
    <t>Habitación para personas en condición de discapacidad - 1 cama - Suite Amigable</t>
  </si>
  <si>
    <t>Titulo: ALIMENTOS Y BEBIDAS</t>
  </si>
  <si>
    <t>Desayuno tipo buffet</t>
  </si>
  <si>
    <t>Almuerzo</t>
  </si>
  <si>
    <t>Cena</t>
  </si>
  <si>
    <t>Estación de café permanente para 50 personas</t>
  </si>
  <si>
    <t>Coffe break un alimento sólido y una bebida</t>
  </si>
  <si>
    <t>Titulo: SALONES</t>
  </si>
  <si>
    <t>Salones con capacidad mínimo de 20 personas - SKY 2</t>
  </si>
  <si>
    <t>Salones con capacidad mínimo de 50 personas - SKY 1</t>
  </si>
  <si>
    <t>Salones con capacidad mínimo de 100 personas - Crystal View</t>
  </si>
  <si>
    <t>4</t>
  </si>
  <si>
    <t>Titulo: PAQUETES AYUDAS AUDIOVISUALES</t>
  </si>
  <si>
    <t>Paquete ayudas audiovisuales (video beam, computador, sistema de amplificación) 20 personas</t>
  </si>
  <si>
    <t>Paquete ayudas audiovisuales (video beam, computador, sistema de amplificación) 50 personas</t>
  </si>
  <si>
    <t>Paquete ayudas audiovisuales (video beam, computador, sistema de amplificación) 100 personas</t>
  </si>
  <si>
    <t xml:space="preserve">PROPUESTA ECONÓMICA SALUD
PROVEEDOR: </t>
  </si>
  <si>
    <t>Auxiliar de Enfermería (1 HORA)</t>
  </si>
  <si>
    <t>HORA</t>
  </si>
  <si>
    <t>Médico (1 HORA)</t>
  </si>
  <si>
    <t>Médico con bala de oxígeno (1 HORA)</t>
  </si>
  <si>
    <t>Módulos de Estabilización y Clasificación (MEC) (1 HORA)</t>
  </si>
  <si>
    <t>Ambulancia Básica (1 HORA)</t>
  </si>
  <si>
    <t>Ambulancia Medicalizada (1 HORA)</t>
  </si>
  <si>
    <t>Médico Urgenciologo (1 HORA)</t>
  </si>
  <si>
    <t>Médico Toxicologo (1 HORA)</t>
  </si>
  <si>
    <t>Coordinador de Enfermería (1 HORA)</t>
  </si>
  <si>
    <t xml:space="preserve">PROPUESTA ECONÓMICA TRASNPORTE
PROVEEDOR: </t>
  </si>
  <si>
    <t>Automóvil, campero o camioneta con capacidad mínima de 5 pasajeros modelo 2014 o superior (1 hora diurna).</t>
  </si>
  <si>
    <t>Automóvil, campero o camioneta con capacidad mínima de 5 pasajeros modelo  2014 en superior (1 hora nocturna).</t>
  </si>
  <si>
    <t>Automóvil, campero o camioneta con capacidad mínima de 5 pasajeros modelo 2014 o superior (doble recorrido diurno).</t>
  </si>
  <si>
    <t>Automóvil, campero o camioneta con capacidad mínima de 5 pasajeros modelo 2014 o superior (doble recorrido nocturno).</t>
  </si>
  <si>
    <t>A5</t>
  </si>
  <si>
    <t>Automóvil, campero o camioneta con capacidad mínima de 5 pasajeros modelo 2014 o superior (mensual disponible 24 horas 7 días).</t>
  </si>
  <si>
    <t>A6</t>
  </si>
  <si>
    <t>Automóvil, campero o camioneta con capacidad mínima de 5 pasajeros modelo 2014 o superior (1 hora diurna fuera de Bogotá).</t>
  </si>
  <si>
    <t>A7</t>
  </si>
  <si>
    <t>Automóvil, campero o camioneta con capacidad mínima de 5 pasajeros modelo 2014 o superior (1 hora nocturna fuera de Bogotá).</t>
  </si>
  <si>
    <t>Microbus con capacidad de 16 a 19 pasajeros , modelo 2014 o superior (1 hora diurna).</t>
  </si>
  <si>
    <t>Microbus con capacidad de 16 a 19 pasajeros , modelo 2014 o superior (1 hora nocturna).</t>
  </si>
  <si>
    <t>Microbus con capacidad de 16 a 19 pasajeros , modelo 2014 o superior (doble recorrido diurno).</t>
  </si>
  <si>
    <t>Microbus con capacidad de 16 a 19 pasajeros , modelo 2014 o superior (doble recorrido nocturno).</t>
  </si>
  <si>
    <t>B5</t>
  </si>
  <si>
    <t>Microbus con capacidad mínima de 16 pasajeros modelo 2014 o superior (mensual disponible 24 horas 7 días).</t>
  </si>
  <si>
    <t>B6</t>
  </si>
  <si>
    <t>Microbus con capacidad de 16 a 19 pasajeros , modelo 2014 o superior (1 hora diurna fuera de Bogotá).</t>
  </si>
  <si>
    <t>B7</t>
  </si>
  <si>
    <t>Microbus con capacidad de 16 a 19 pasajeros , modelo 2014 o superior (1 hora nocturna fuera de Bogotá).</t>
  </si>
  <si>
    <t>Buseta con capacidad de 20 a 30 pasajeros modelo 2014 o superior (1 hora diurna).</t>
  </si>
  <si>
    <t>C2</t>
  </si>
  <si>
    <t>Buseta con capacidad de 20 a 30 pasajeros modelo 2014 o superior (1 hora nocturna).</t>
  </si>
  <si>
    <t>C3</t>
  </si>
  <si>
    <t>Buseta con capacidad de 20 a 30 pasajeros modelo 2014 o superior (doble recorrido diurno).</t>
  </si>
  <si>
    <t>C4</t>
  </si>
  <si>
    <t>Buseta con capacidad de 20 a 30 pasajeros modelo 2014 o superior (doble recorrido nocturno).</t>
  </si>
  <si>
    <t>C5</t>
  </si>
  <si>
    <t>Buseta con capacidad de 20 a 30 pasajeros modelo 2014 o superior (1 hora diurna fuera de Bogotá).</t>
  </si>
  <si>
    <t>C6</t>
  </si>
  <si>
    <t>Buseta con capacidad de 20 a 30 pasajeros modelo 2014 o superior (1 hora nocturna fuera de Bogotá).</t>
  </si>
  <si>
    <t>C7</t>
  </si>
  <si>
    <t>Buseta con capacidad de 20 a 30 pasajeros modelo 2014 o superior (1 hora de espera diurna).</t>
  </si>
  <si>
    <t>C8</t>
  </si>
  <si>
    <t>Buseta con capacidad de 20 a 30 pasajeros modelo 2014 o superior (1 hora de espera nocturna).</t>
  </si>
  <si>
    <t>Bus con capacidad superior o igual a 31 pasajeros modelo 2014 o superior (1 hora diurna).</t>
  </si>
  <si>
    <t>D2</t>
  </si>
  <si>
    <t>Bus con capacidad superior o igual a 31 pasajeros modelo 2014 o superior (1 hora nocturna).</t>
  </si>
  <si>
    <t>D3</t>
  </si>
  <si>
    <t>Bus con capacidad superior o igual a 31 pasajeros modelo 2014 o superior (doble recorrido diurno).</t>
  </si>
  <si>
    <t>D4</t>
  </si>
  <si>
    <t>Bus con capacidad superior o igual a 31 pasajeros modelo 2014 o superior(doble recorrido nocturno).</t>
  </si>
  <si>
    <t>D5</t>
  </si>
  <si>
    <t>Bus con capacidad superior o igual a 31 pasajeros modelo 2014 o superior (1 hora diurna fuera de Bogotá).</t>
  </si>
  <si>
    <t>D6</t>
  </si>
  <si>
    <t>Bus con capacidad superior o igual a 31 pasajeros modelo 2014 o superior (1 hora nocturna fuera de Bogotá).</t>
  </si>
  <si>
    <t>D7</t>
  </si>
  <si>
    <t>Bus con capacidad superior o igual a 31 pasajeros modelo 2014 o superior (1 hora de espera diurna).</t>
  </si>
  <si>
    <t>D8</t>
  </si>
  <si>
    <t>Bus con capacidad superior o igual a 31 pasajeros modelo 2014 o superior (1 hora de espera nocturna)</t>
  </si>
  <si>
    <t>Caminoneta doble cabina 4x4 con cilindraje mínimo 2200 cc modelo 2014 o superior (1 hora diurna).</t>
  </si>
  <si>
    <t>Caminoneta doble cabina 4x4 con cilindraje mínimo 2200 cc modelo 2014 o superior (1 hora nocturna).</t>
  </si>
  <si>
    <t>E3</t>
  </si>
  <si>
    <t>Caminoneta doble cabina 4x4 con cilindraje mínimo 2200 cc modelo 2014 o superior (doble recorrido diurno).</t>
  </si>
  <si>
    <t>E4</t>
  </si>
  <si>
    <t>Caminoneta doble cabina 4x4 con cilindraje mínimo 2200 cc modelo 2014 o superior (doble recorrido nocturno).</t>
  </si>
  <si>
    <t>E5</t>
  </si>
  <si>
    <t>Caminoneta doble cabina 4x4 con cilindraje mínimo 2200 cc modelo 2014 o superior (mensual disponible 24 horas, 7 días).</t>
  </si>
  <si>
    <t>E6</t>
  </si>
  <si>
    <t>Caminoneta doble cabina 4x4 con cilindraje mínimo 2200 cc modelo 2014 o superior (1 hora diurna fuera de Bogotá).</t>
  </si>
  <si>
    <t>E7</t>
  </si>
  <si>
    <t>Caminoneta doble cabina 4x4 con cilindraje mínimo 2200 cc modelo 2014 o superior (1 hora nocturna fuera de ogotá).</t>
  </si>
  <si>
    <t>E8</t>
  </si>
  <si>
    <t>Caminoneta doble cabina 4x4 con cilindraje mínimo 2200 cc modelo 2014 o superior (1 hora de espera diurna)</t>
  </si>
  <si>
    <t>E9</t>
  </si>
  <si>
    <t>Caminoneta doble cabina 4x4 con cilindraje mínimo 2200 cc modelo 2014 o superior (1 hora de espera nocturna)</t>
  </si>
  <si>
    <t>Camión tipo furgón, capacidad de cuatro (4) toneladas, modelo 2014 o superior (1 hora diurna).</t>
  </si>
  <si>
    <t>Camión tipo furgón, capacidad de cuatro (4) toneladas, modelo 2014 o superior (1 hora nocturna).</t>
  </si>
  <si>
    <t>F3</t>
  </si>
  <si>
    <t>Camión tipo furgón, capacidad de cuatro (4) toneladas, modelo 2014 o superior (1 hora diurna fuera de Bogotá).</t>
  </si>
  <si>
    <t>F4</t>
  </si>
  <si>
    <t>Camión tipo furgón, capacidad de cuatro (4) toneladas, modelo 2014 o superior (1 hora nocturna fuera de Bogotá).</t>
  </si>
  <si>
    <t>F5</t>
  </si>
  <si>
    <t>Camión tipo furgón, capacidad de cuatro (4) toneladas, modelo 2014 o superior (1 hora de espera diurna).</t>
  </si>
  <si>
    <t>F6</t>
  </si>
  <si>
    <t>Camión tipo furgón, capacidad de cuatro (4) toneladas, modelo 2014 o superior (1 hora de espera nocturna).</t>
  </si>
  <si>
    <t>Camión tipo furgón, capacidad de seis (6) toneladas, modelo 2014 o superior (1 hora diurna).</t>
  </si>
  <si>
    <t>G2</t>
  </si>
  <si>
    <t>Camión tipo furgón, capacidad de seis (6) toneladas, modelo 2014 o superior (1 hora nocturna).</t>
  </si>
  <si>
    <t>G3</t>
  </si>
  <si>
    <t>Camión tipo furgón, capacidad de seis (6) toneladas, modelo 2014 o superior (1 hora diurna fuera de Bogotá).</t>
  </si>
  <si>
    <t>G4</t>
  </si>
  <si>
    <t>Camión tipo furgón, capacidad de seis (6) toneladas, modelo 2014 o superior (1 hora nocturna fuera de Bogotá).</t>
  </si>
  <si>
    <t>G5</t>
  </si>
  <si>
    <t>Camión tipo furgón, capacidad de seis (6) toneladas, modelo 2014 o superior (1 hora de espera diurna).</t>
  </si>
  <si>
    <t>G6</t>
  </si>
  <si>
    <t>Camión tipo furgón, capacidad de seis (6) toneladas, modelo 2014 o superior (1 hora de espera nocturna).</t>
  </si>
  <si>
    <t xml:space="preserve">Un (1) ayudante diurno. </t>
  </si>
  <si>
    <t>H2</t>
  </si>
  <si>
    <t xml:space="preserve">Un (1) ayudante nocturno. </t>
  </si>
  <si>
    <t xml:space="preserve">PROPUESTA ECONÓMICA PABELLONES - PISOS - CARPAS - MESAS - SILLAS
PROVEEDOR: </t>
  </si>
  <si>
    <t>PABELLÓN 12 X 5 METROS MÍNIMO - DÍA INICIAL DE 1 A 5 UNIDADES</t>
  </si>
  <si>
    <t>PABELLÓN 12 X 5 METROS MÍNIMO - DIA INICIAL DE 6 UNIDADES EN ADELANTE</t>
  </si>
  <si>
    <t>PABELLÓN 12 X 5 METROS MÍNIMO - DÍA ADICIONAL DE 1 A 5 UNIDADES</t>
  </si>
  <si>
    <t>PABELLÓN 12 X 5 METROS MÍNIMO - DÍA ADICIONAL DE 6 UNIDADES EN ADELANTE</t>
  </si>
  <si>
    <t>PABELLÓN DIMENSIONES 25x5 METROS MÍNIMO - DÍA INICIAL DE 1 A 5 UNIDADES</t>
  </si>
  <si>
    <t>PABELLÓN DIMENSIONES 25x5 METROS MÍNIMO - DÍA INICIAL DE 6 UNIDADES EN ADELANTE</t>
  </si>
  <si>
    <t>PABELLÓN DIMENSIONES 25x5 METROS MÍNIMO - DÍA ADICIONAL DE 1 A 5 UNIDADES</t>
  </si>
  <si>
    <t>PABELLÓN DIMENSIONES 25x5 METROS MÍNIMO - DÍA ADICIONAL DE 6 UNIDADES EN ADELANTE</t>
  </si>
  <si>
    <t>PABELLÓN DIMENSIONES 30x5 METROS MÍNIMO - DÍA INICIAL DE 1 A 5 UNIDADES</t>
  </si>
  <si>
    <t>PABELLÓN DIMENSIONES 30x5 METROS MÍNIMO - DÍA INICIAL DE 6 UNIDADES EN ADELANTE</t>
  </si>
  <si>
    <t>PABELLÓN DIMENSIONES 30x5 METROS MÍNIMO - DÍA ADICIONAL DE 1 A 5 UNIDADES</t>
  </si>
  <si>
    <t>PABELLÓN DIMENSIONES 30x5 METROS MÍNIMO - DÍA ADICIONAL DE 6 UNIDADES EN ADELANTE</t>
  </si>
  <si>
    <t>PISO TIPO TARIMA DIMENSIONES 1,22x2,44 METROS MÍNIMO - DÍA INICIAL DE 1 a 100 UNIDADES</t>
  </si>
  <si>
    <t>PISO TIPO TARIMA DIMENSIONES 1,22x2,44 METROS MÍNIMO - DÍA INICIAL DE 101 UNIDADES EN ADELANTE</t>
  </si>
  <si>
    <t>PISO TIPO TARIMA DIMENSIONES 1,22x2,44 METROS MÍNIMO - DÍA ADICIONAL DE 1 a 100 UNIDADES</t>
  </si>
  <si>
    <t>PISO TIPO TARIMA DIMENSIONES 1,22x2,44 METROS MÍNIMO - DÍA ADICIONAL DE 101 UNIDADES EN ADELANTE</t>
  </si>
  <si>
    <t>PISO TIPO PLÁSTICO - DÍA INICIAL DE 1 a 300 METROS CUADRADOS</t>
  </si>
  <si>
    <t>PISO TIPO PLÁSTICO - DÍA INICIAL DE 301 METROS CUADRADOS EN ADELANTE</t>
  </si>
  <si>
    <t>PISO TIPO PLÁSTICO - DÍA ADICIONAL DE 1 A 300 METROS CUADRADOS</t>
  </si>
  <si>
    <t>PISO TIPO PLÁSTICO - DÍA ADICIONAL DE 301 METROS CUADRADOS EN ADELANTE</t>
  </si>
  <si>
    <t>TAPETE TRÁFICO PESADO - DÍA INCIAL DE 1 A 100 m2 (metros cuadrados)</t>
  </si>
  <si>
    <t>TAPETE TRÁFICO PESADO - DÍA INCIAL 101 m2 (metros cuadrados) EN ADELANTE</t>
  </si>
  <si>
    <t>TAPETE TRÁFICO PESADO - DÍA ADICIONAL DE 1 A 100 m2 (metros cuadrados)</t>
  </si>
  <si>
    <t>TAPETE TRÁFICO PESADO - DÍA ADICIONAL 101 m2 (metros cuadrados) EN ADELANTE</t>
  </si>
  <si>
    <t>CARPA 2 X 2 - DÍA INICIAL EN RANGOS DE 1 A 10 CARPAS</t>
  </si>
  <si>
    <t>CARPA 2 X 2 - DÍA INICIAL EN RANGOS DE 11 CARPAS EN ADELANTE</t>
  </si>
  <si>
    <t>CARPA 2 X 2 - DÍA ADICIONAL EN RANGOS DE 1 A 10 CARPAS</t>
  </si>
  <si>
    <t>CARPA 2 X 2 - DÍA ADICIONAL EN RANGOS DE 11 CARPAS EN ADELANTE</t>
  </si>
  <si>
    <t>CARPA 3 X 3 techo convencional - DÍA INICIAL EN RANGOS DE 1 A 10 CARPAS</t>
  </si>
  <si>
    <t>CARPA 3 X 3 techo convencional - DÍA INICIAL EN RANGOS DE 11 CARPAS EN ADELANTE</t>
  </si>
  <si>
    <t>CARPA 3 X 3 techo convencional - DÍA ADICIONAL EN RANGOS DE 1 A 10 CARPAS</t>
  </si>
  <si>
    <t>CARPA 3 X 3 techo convencional- DÍA ADICIONAL EN RANGOS DE 11 CARPAS EN ADELANTE</t>
  </si>
  <si>
    <t>CARPA 3 X 3 techo tipo pagoda - DÍA INICIAL EN RANGOS DE 1 A 10 CARPAS</t>
  </si>
  <si>
    <t>CARPA 3 X 3 techo tipo pagoda - DÍA INICIAL EN RANGOS DE 11 CARPAS EN ADELANTE</t>
  </si>
  <si>
    <t>CARPA 3 X 3 techo tipo pagoda - DÍA ADICIONAL EN RANGOS DE 1 A 10 CARPAS</t>
  </si>
  <si>
    <t>CARPA 3 X 3 techo tipo pagoda - DÍA ADICIONAL EN RANGOS DE 11 CARPAS EN ADELANTE</t>
  </si>
  <si>
    <t>CARPA 4 X 4 techo convencional - DÍA INICIAL EN RANGOS DE 1 A 10 CARPAS</t>
  </si>
  <si>
    <t>CARPA 4 X 4 techo convencional - DÍA INICIAL EN RANGOS DE 11 CARPAS EN ADELANTE</t>
  </si>
  <si>
    <t>CARPA 4 X 4 techo convencional - DÍA ADICIONAL EN RANGOS DE 1 A 10 CARPAS</t>
  </si>
  <si>
    <t>CARPA 4 X 4 techo convencional - DÍA ADICIONAL EN RANGOS DE 11 CARPAS EN ADELANTE</t>
  </si>
  <si>
    <t>CARPA 4 X 4 Techo tipo pagoda - DÍA INICIAL EN RANGOS DE 1 A 10 CARPAS</t>
  </si>
  <si>
    <t>CARPA 4 X 4 Techo tipo pagoda - DÍA INICIAL EN RANGOS DE 11 CARPAS EN ADELANTE</t>
  </si>
  <si>
    <t>CARPA 4 X 4 Techo tipo pagoda- DÍA ADICIONAL EN RANGOS DE 1 A 10 CARPAS</t>
  </si>
  <si>
    <t>CARPA 4 X 4 Techo tipo pagoda - DÍA ADICIONAL EN RANGOS DE 11 CARPAS EN ADELANTE</t>
  </si>
  <si>
    <t>CARPA 6 X 6 Techo convencional - DÍA INICIAL EN RANGOS DE 1 A 10 CARPAS</t>
  </si>
  <si>
    <t>CARPA 6 X 6 Techo convencional - DÍA INICIAL EN RANGOS DE 11 CARPAS EN ADELANTE</t>
  </si>
  <si>
    <t>CARPA 6 X 6 Techo convencional - DÍA ADICIONAL EN RANGOS DE 1 A 10 CARPAS</t>
  </si>
  <si>
    <t>CARPA 6 X 6 Techo convencional - DÍA ADICIONAL EN RANGOS DE 11 CARPAS EN ADELANTE</t>
  </si>
  <si>
    <t>CARPA 6 X 6 Techo tipo pagoda - DÍA INICIAL EN RANGOS DE 1 A 10 CARPAS</t>
  </si>
  <si>
    <t>CARPA 6 X 6 Techo tipo pagoda - DÍA INICIAL EN RANGOS DE 11 CARPAS EN ADELANTE</t>
  </si>
  <si>
    <t>CARPA 6 X 6 Techo tipo pagoda - DÍA ADICIONAL EN RANGOS DE 1 A 10 CARPAS</t>
  </si>
  <si>
    <t>CARPA 6 X 6 Techo tipo pagoda - DÍA ADICIONAL EN RANGOS DE 11 CARPAS EN ADELANTE</t>
  </si>
  <si>
    <t>SILLA PLÁSTICA SIN BRAZO PARA ADULTO - DÍA INICIAL EN RANGOS DE 1 A 100 SILLAS</t>
  </si>
  <si>
    <t>SILLA PLÁSTICA SIN BRAZO PARA ADULTO - DÍA INICIAL EN RANGOS DE 101 SILLAS EN ADELANTE</t>
  </si>
  <si>
    <t>SILLA PLASTICA SIN BRAZO PARA ADULTO - DÍA ADICIONAL EN RANGOS DE 1 A 100 SILLAS</t>
  </si>
  <si>
    <t>SILLA PLÁSTICA SIN BRAZO PARA ADULTO - DÍA ADICIONAL EN RANGOS DE 101 SILLAS EN ADELANTE</t>
  </si>
  <si>
    <t>SILLA SIN BRAZO PLÁSTICA PARA NIÑOS - DÍA INICIAL EN RANGOS DE 1 A 100 SILLAS</t>
  </si>
  <si>
    <t>SILLA SIN BRAZO PLÁSTICA PARA NIÑOS - DÍA INICIAL EN RANGOS DE 101 SILLAS EN ADELANTE</t>
  </si>
  <si>
    <t>SILLA SIN BRAZO PLÁSTICA PARA NIÑOS - DÍA ADICIONAL EN RANGOS DE 1 A 100 SILLAS</t>
  </si>
  <si>
    <t>SILLA SIN BRAZO PLÁSTICA PARA NIÑOS - DÍA ADICIONAL EN RANGOS DE 101 SILLAS EN ADELANTE</t>
  </si>
  <si>
    <t>MESÓN DE MADERA PLEGABLE 1.50 metros de largo x 80 cm de ancho x 1 metro de alto - DÍA INICIAL EN RANGOS DE 1 A 10 MESONES</t>
  </si>
  <si>
    <t>MESÓN DE MADERA PLEGABLE 1.50 metros de largo x 80 cm de ancho x 1 metro de alto - DÍA INICIAL EN RANGOS DE 11 A 30 MESONES</t>
  </si>
  <si>
    <t>MESÓN DE MADERA PLEGABLE 1.50 metros de largo x 80 cm de ancho x 1 metro de alto - DÍA INICIAL EN RANGOS DE 31 MESONES EN ADELANTE</t>
  </si>
  <si>
    <t>MESÓN DE MADERA PLEGABLE 1.50 metros de largo x 80 cm de ancho x 1 metro de alto - DÍA ADICIONAL EN RANGOS DE 1 A 10 MESONES</t>
  </si>
  <si>
    <t>MESÓN DE MADERA PLEGABLE 1.50 metros de largo x 80 cm de ancho x 1 metro de alto - DÍA ADICIONAL EN RANGOS DE 11 A 30 MESONES</t>
  </si>
  <si>
    <t>MESÓN DE MADERA PLEGABLE 1.50 metros de largo x 80 cm de ancho x 1 metro de alto - DÍA ADICIONAL EN RANGOS DE 31 MESONES EN ADELANTE</t>
  </si>
  <si>
    <t>MESÓN DE MADERA PLEGABLE 1.80 metros de largo x 80 cm de ancho x 1 metro de alto - DÍA INICIAL EN RANGOS DE 1 A 10 MESONES</t>
  </si>
  <si>
    <t>MESÓN DE MADERA PLEGABLE 1.80 metros de largo x 80 cm de ancho x 1 metro de alto - DÍA INICIAL EN RANGOS DE 11 A 30 MESONES</t>
  </si>
  <si>
    <t>MESÓN DE MADERA PLEGABLE 1.80 metros de largo x 80 cm de ancho x 1 metro de alto - DÍA INICIAL EN RANGOS DE 31 MESONES EN ADELANTE</t>
  </si>
  <si>
    <t>MESÓN DE MADERA PLEGABLE 1,80 metros de largo x 80 cm de ancho x 1 metro de alto - DÍA ADICIONAL EN RANGOS DE 1 A 10 MESONES</t>
  </si>
  <si>
    <t>MESÓN DE MADERA PLEGABLE 1.80 metros de largo x 80 cm de ancho x 1 metro de alto - DÍA ADICIONAL EN RANGOS DE 11 A 30 MESONES</t>
  </si>
  <si>
    <t>MESÓN DE MADERA PLEGABLE 1.80 metros de largo x 80 cm de ancho x 1 metro de alto - DÍA ADICIONAL EN RANGOS DE 31 MESONES EN ADELANTE</t>
  </si>
  <si>
    <t>MESA PLÁSTICA PARA NIÑOS - DÍA INICIAL EN RANGOS DE 1 A 10 MESAS</t>
  </si>
  <si>
    <t>MESA PLÁSTICA PARA NIÑOS - DÍA INICIAL EN RANGOS DE 11 A 30 MESAS</t>
  </si>
  <si>
    <t>MESA PLÁSTICA PARA NIÑOS - DÍA INICIAL EN RANGOS DE 31 MESAS EN ADELANTE</t>
  </si>
  <si>
    <t>MESA PLÁSTICA PARA NIÑOS - DÍA ADICIONAL EN RANGOS DE 1 A 10 MESAS</t>
  </si>
  <si>
    <t>MESA PLÁSTICA PARA NIÑOS - DÍA ADICIONAL EN RANGOS DE 11 A 30 MESAS</t>
  </si>
  <si>
    <t>MESA PLÁSTICA PARA NIÑOS - DÍA ADICIONAL EN RANGOS DE 31 MESAS EN ADELANTE</t>
  </si>
  <si>
    <t>PLATAFORMA PARA PERSONAS EN CONDICIÓN DE DISCAPACIDAD 7,2 x 7,2 m a 50 cm DE ALTURA - DÍA INICIAL</t>
  </si>
  <si>
    <t>PLATAFORMA PARA PERSONAS EN CONDICIÓN DE DISCAPACIDAD 7,2 x 7,2 m a 50 cm DE ALTURA - DÍA ADICIONAL</t>
  </si>
  <si>
    <t xml:space="preserve">PROPUESTA ECONÓMICA PLANTAS ELÉCTRICAS
PROVEEDOR: </t>
  </si>
  <si>
    <t>Generador Eléctrico 10 kW (RANGO DE 1 A 4 HORAS).</t>
  </si>
  <si>
    <t>Generador Eléctrico 20 kW (RANGO DE 1 A 4 HORAS).</t>
  </si>
  <si>
    <t>Generador Eléctrico 30 kW (RANGO DE 1 A 4 HORAS).</t>
  </si>
  <si>
    <t>Generador Eléctrico 50 kW (RANGO DE 1 A 4 HORAS).</t>
  </si>
  <si>
    <t>Generador Eléctrico 75 kW (RANGO DE 1 A 4 HORAS).</t>
  </si>
  <si>
    <t>Generador Eléctrico 100 kW (RANGO DE 1 A 4 HORAS).</t>
  </si>
  <si>
    <t>Generador Eléctrico 150 kW (RANGO DE 1 A 4 HORAS).</t>
  </si>
  <si>
    <t>Generador Eléctrico 300 kW (RANGO DE 1 A 4 HORAS).</t>
  </si>
  <si>
    <t>Generador Eléctrico 500 kW (RANGO DE 1 A 4 HORAS).</t>
  </si>
  <si>
    <t>Generador Eléctrico 10 kW (1 HORA ADICIONAL).</t>
  </si>
  <si>
    <t>Generador Eléctrico 20 kW (1 HORA ADICIONAL).</t>
  </si>
  <si>
    <t>Generador Eléctrico 30 kW (1 HORA ADICIONAL).</t>
  </si>
  <si>
    <t>Generador Eléctrico 50 kW (1 HORA ADICIONAL).</t>
  </si>
  <si>
    <t>N1</t>
  </si>
  <si>
    <t>Generador Eléctrico 75 kW (1 HORA ADICIONAL).</t>
  </si>
  <si>
    <t>O1</t>
  </si>
  <si>
    <t>Generador Eléctrico 100 kW (1 HORA ADICIONAL).</t>
  </si>
  <si>
    <t>P1</t>
  </si>
  <si>
    <t>Generador Eléctrico 150 kW (1 HORA ADICIONAL).</t>
  </si>
  <si>
    <t>Q1</t>
  </si>
  <si>
    <t>Generador Eléctrico 300 kW (1 HORA ADICIONAL).</t>
  </si>
  <si>
    <t>R1</t>
  </si>
  <si>
    <t>Generador Eléctrico 500 kW (1 HORA ADICIONAL).</t>
  </si>
  <si>
    <t>S1</t>
  </si>
  <si>
    <t>Torre de Iluminación Portátil (RANGO DE 1 A 4 HORAS).</t>
  </si>
  <si>
    <t>T1</t>
  </si>
  <si>
    <t>Torre de Iluminación Portátil (1 HORA ADICIONAL).</t>
  </si>
  <si>
    <t>U1</t>
  </si>
  <si>
    <t>Protector de Cable de Piso de 2 canales, 1 metro (DÍA INICIAL). +</t>
  </si>
  <si>
    <t>V1</t>
  </si>
  <si>
    <t>Protector de Cable de Piso de 5 canales, 1 metro (DÍA INICIAL).</t>
  </si>
  <si>
    <t>W1</t>
  </si>
  <si>
    <t>Protector de Cable de Piso de 2 canales, 1 metro (DÍA ADICIONAL).</t>
  </si>
  <si>
    <t>X1</t>
  </si>
  <si>
    <t>Protector de Cable de Piso de 5 canales, 1 metro (DÍA ADICIONAL).</t>
  </si>
  <si>
    <t xml:space="preserve">PROPUESTA ECONÓMICA MOBILIARIO
PROVEEDOR: </t>
  </si>
  <si>
    <t>CAMERINOS DÍA INICIAL</t>
  </si>
  <si>
    <t>CAMERINO CON PANELERÍA 5 X 4 m - DÍA INICIAL - CANTIDAD DE 1 A 4</t>
  </si>
  <si>
    <t>CAMERINO CON PANELERÍA 5 X 4 m - DÍA INICIAL - CANTIDAD DE 5 EN ADELANTE</t>
  </si>
  <si>
    <t>CAMERINO SIN PANELERÍA - DÍA INICIAL - CANTIDAD DE 1 A 4</t>
  </si>
  <si>
    <t>CAMERINO SIN PANELERÍA - DÍA INICIAL - CANTIDAD DE 5 EN ADELANTE</t>
  </si>
  <si>
    <t>CAMERINOS DÍA ADICIONAL</t>
  </si>
  <si>
    <t>CAMERINO CON PANELERÍA 5 X 4 m - DÍA ADICIONAL - CANTIDAD DE 1 A 4</t>
  </si>
  <si>
    <t>CAMERINO CON PANELERÍA 5 X 4 m - DÍA ADICIONAL - CANTIDAD DE 5 EN ADELANTE</t>
  </si>
  <si>
    <t>CAMERINO SIN PANELERÍA - DÍA ADICIONAL - CANTIDAD DE 1 A 4</t>
  </si>
  <si>
    <t>CAMERINO SIN PANELERÍA - DÍA ADICIONAL - CANTIDAD DE 5 EN ADELANTE</t>
  </si>
  <si>
    <t>PAPELERÍA DÍA INICIAL</t>
  </si>
  <si>
    <t>PANELERIA DÍA INICIAL- CANTIDAD DE: 1 a 18 metros</t>
  </si>
  <si>
    <t>PANELERIA DÍA INICIAL- CANTIDAD DE: 19 a 36 metros</t>
  </si>
  <si>
    <t>PANELERIA DÍA INICIAL- CANTIDAD DE: 36 metros en adelante</t>
  </si>
  <si>
    <t>PAPELERÍA DÍA ADICIONAL</t>
  </si>
  <si>
    <t>PANELERIA DÍA ADICIONAL-CANTIDAD DE: 1 a 18 metros</t>
  </si>
  <si>
    <t>PANELERIA DÍA ADICIONAL-CANTIDAD DE: 19 a 36 metros</t>
  </si>
  <si>
    <t>PANELERIA DÍA ADICIONAL-CANTIDAD DE: 36 metros en adelante</t>
  </si>
  <si>
    <t>PUFF TIPO PERA DÍA INICIAL</t>
  </si>
  <si>
    <t>PUF TIPO PERA DÍA INICIAL-CANTIDAD DE: 1 a 20 unidades.</t>
  </si>
  <si>
    <t>PUF TIPO PERA DÍA INICIAL-CANTIDAD DE: 21 a 40 unidades.</t>
  </si>
  <si>
    <t>PUF TIPO PERA DÍA INICIAL-CANTIDAD DE: 41 unidades o más.</t>
  </si>
  <si>
    <t xml:space="preserve">PUFF TIPO PERA DÍA ADICIONAL				</t>
  </si>
  <si>
    <t>PUF TIPO PERA DÍA ADICIONAL-CANTIDAD DE: 1 a 20 unidades.</t>
  </si>
  <si>
    <t>PUF TIPO PERA DÍA ADICIONAL-CANTIDAD DE: 21 a 40 unidades.</t>
  </si>
  <si>
    <t>PUF TIPO PERA DÍA ADICIONAL-CANTIDAD DE: 41 unidades o más.</t>
  </si>
  <si>
    <t>SOFA DE TRES (3) PUESTO S DÍA INICIAL</t>
  </si>
  <si>
    <t>SOFA DE TRES (3) PUESTOS DÍA INICIAL- CANTIDAD: De 1 a 5 unidades.</t>
  </si>
  <si>
    <t>SOFA DE TRES (3) PUESTOS DÍA INICIAL-CANTIDAD: De 5 a 10 unidades.</t>
  </si>
  <si>
    <t>SOFA DE TRES (3) PUESTO S DÍA ADICIONAL</t>
  </si>
  <si>
    <t>SOFA DE TRES (3) PUESTOS DÍA ADICIONAL-CANTIDAD: De 1 a 5 unidades.</t>
  </si>
  <si>
    <t>SOFA DE TRES (3) PUESTOS DÍA ADICIONAL -CANTIDAD: De 5 a 10 unidades.</t>
  </si>
  <si>
    <t>MESA CENTRO DÍA INICIAL</t>
  </si>
  <si>
    <t>MESA DE CENTRO DÍA INICIAL-CANTIDAD: De 1 a 5 unidades.</t>
  </si>
  <si>
    <t>MESA DE CENTRO DÍA INICIAL -CANTIDAD: De 5 a 10 unidades.</t>
  </si>
  <si>
    <t>MESA CENTRO DÍA ADICIONAL</t>
  </si>
  <si>
    <t>MESA DE CENTRO DÍA ADICIONAL-CANTIDAD: De 1 a 5 unidades.</t>
  </si>
  <si>
    <t>MESA DE CENTRO DÍA ADICIONALCANTIDAD: De 5 a 10 unidades.</t>
  </si>
  <si>
    <t xml:space="preserve">PROPUESTA ECONÓMICA LOGÍSTICA PROVEEDOR: </t>
  </si>
  <si>
    <t>JEFE DE EMERGENCIAS (4 HORAS)</t>
  </si>
  <si>
    <t>JEFE DE EMERGENCIAS ( 6 HORAS)</t>
  </si>
  <si>
    <t>JEFE DE EMERGENCIAS (8 HORAS)</t>
  </si>
  <si>
    <t>JEFE DE EMERGENCIAS ( 12 HORAS)</t>
  </si>
  <si>
    <t>JEFE DE EMERGENCIAS (16 HORAS)</t>
  </si>
  <si>
    <t>JEFE DE EMERGENCIAS HORA ADICIONAL</t>
  </si>
  <si>
    <t>COORDINADOR GENERAL (4 HORAS)</t>
  </si>
  <si>
    <t>COORDINADOR GENERAL (6 HORAS)</t>
  </si>
  <si>
    <t>COORDINADOR GENERAL (8 HORAS)</t>
  </si>
  <si>
    <t>COORDINADOR GENERAL (12 HORAS)</t>
  </si>
  <si>
    <t>COORDINADOR GENERAL (16 HORAS)</t>
  </si>
  <si>
    <t>COORDINADOR LOGÍSTICO ( 4 HORAS)</t>
  </si>
  <si>
    <t>COORDINADOR LOGÍSTICO (6 HORAS)</t>
  </si>
  <si>
    <t>COORDINADOR LOGÍSTICO (8 HORAS)</t>
  </si>
  <si>
    <t>COORDINADOR LOGÍSTICO (12 HORAS)</t>
  </si>
  <si>
    <t>COORDINADOR LOGÍSTICO (16 HORAS)</t>
  </si>
  <si>
    <t>COORDINADOR GENERAL (HORA ADICIONAL)</t>
  </si>
  <si>
    <t>COORDINADOR LOGÍSTICO (HORA ADICIONAL)</t>
  </si>
  <si>
    <t>BRIGADISTA CONTRA INCENDIO ( 4 HORAS)</t>
  </si>
  <si>
    <t>BRIGADISTA CONTRA INCENDIO ( 6 HORAS)</t>
  </si>
  <si>
    <t>BRIGADISTA CONTRA INCENDIO ( 8 HORAS)</t>
  </si>
  <si>
    <t>BRIGADISTA CONTRA INCENDIO ( 12 HORAS)</t>
  </si>
  <si>
    <t>BRIGADISTA CONTRA INCENDIO ( 16 HORAS)</t>
  </si>
  <si>
    <t>BRIGADISTA CONTRA INCENDIO ( HORA ADICIONAL)</t>
  </si>
  <si>
    <t>OPERADOR LOGÍSTICO ( 4 HORAS)</t>
  </si>
  <si>
    <t>OPERADOR LOGÍSTICO ( 6 HORAS)</t>
  </si>
  <si>
    <t>OPERADOR LOGÍSTICO ( 8 HORAS)</t>
  </si>
  <si>
    <t>OPERADOR LOGÍSTICO ( 12 HORAS)</t>
  </si>
  <si>
    <t>OPERADOR LOGÍSTICO (16 HORAS)</t>
  </si>
  <si>
    <t>OPERADOR LOGÍSTICO (HORA ADICIONAL)</t>
  </si>
  <si>
    <t>VIGILANTE SIN ARMA ( 4 HORAS)</t>
  </si>
  <si>
    <t>VIGILANTE SIN ARMA ( 6 HORAS)</t>
  </si>
  <si>
    <t>VIGILANTE SIN ARMA ( 8 HORAS)</t>
  </si>
  <si>
    <t>VIGILANTE SIN ARMA (12 HORAS)</t>
  </si>
  <si>
    <t>VIGILANTE SIN ARMA (16 HORAS)</t>
  </si>
  <si>
    <t>VIGILANTE SIN ARMA ( HORA ADICIONAL)</t>
  </si>
  <si>
    <t>SUPERVISOR DE VIGILANCIA SIN ARMA ( 4 HORAS)</t>
  </si>
  <si>
    <t>SUPERVISOR DE VIGILANCIA SIN ARMA ( 6 HORAS)</t>
  </si>
  <si>
    <t>SUPERVISOR DE VIGILANCIA SIN ARMA ( 8 HORAS)</t>
  </si>
  <si>
    <t>SUPERVISOR DE VIGILANCIA SIN ARMA (12 HORAS)</t>
  </si>
  <si>
    <t>SUPERVISOR DE VIGILANCIA SIN ARMA (16 HORAS)</t>
  </si>
  <si>
    <t>SUPERVISOR DE VIGILANCIA SIN ARMA ( HORA ADICIONAL)</t>
  </si>
  <si>
    <t>CABINA AUTOPOTENCIADA</t>
  </si>
  <si>
    <t>KIT DE APROXIMACIÓN VIAL</t>
  </si>
  <si>
    <t>DETECTOR DE MERTALES MANUAL</t>
  </si>
  <si>
    <t xml:space="preserve">OFERTA ECONÓMICA LOGÍSTICA DE PROTOCOLO LOTE II
PROVEEDOR: </t>
  </si>
  <si>
    <t xml:space="preserve">ANEXO TÉCNICO LOGÍSTICA DE PROTOCOLO </t>
  </si>
  <si>
    <t>JEFE DE EMERGENCIAS DE PROTOCOLO (4 HORAS)</t>
  </si>
  <si>
    <t>JEFE DE EMERGENCIAS DE PROTOCOLO ( 6 HORAS)</t>
  </si>
  <si>
    <t>JEFE DE EMERGENCIAS DE PROTOCOLO (8 HORAS)</t>
  </si>
  <si>
    <t>JEFE DE EMERGENCIAS DE PROTOCOLO ( 12 HORAS)</t>
  </si>
  <si>
    <t>JEFE DE EMERGENCIAS DE PROTOCOLO (16 HORAS)</t>
  </si>
  <si>
    <t>JEFE DE EMERGENCIAS DE PROTOCOLO HORA ADICIONAL</t>
  </si>
  <si>
    <t>H</t>
  </si>
  <si>
    <t>COORDINADOR GENERAL DE PROTOCOLO (4 HORAS)</t>
  </si>
  <si>
    <t>COORDINADOR GENERAL DE PROTOCOLO(6 HORAS)</t>
  </si>
  <si>
    <t>COORDINADOR GENERAL DE PROTOCOLO (8 HORAS)</t>
  </si>
  <si>
    <t>COORDINADOR GENERAL DE PROTOCOLO (12 HORAS)</t>
  </si>
  <si>
    <t>COORDINADOR GENERAL DE PROTOCOLO (16 HORAS)</t>
  </si>
  <si>
    <t>COORDINADOR LOGÍSTICO DE PROTOCOLO ( 4 HORAS)</t>
  </si>
  <si>
    <t>COORDINADOR LOGÍSTICO DE PROTOCOLO (6 HORAS)</t>
  </si>
  <si>
    <t>COORDINADOR LOGÍSTICO DE PROTOCOLO (8 HORAS)</t>
  </si>
  <si>
    <t>COORDINADOR LOGÍSTICO DE PROTOCOLO (12 HORAS)</t>
  </si>
  <si>
    <t>COORDINADOR GENERAL DE PROTOCOLO (HORA ADICIONAL)</t>
  </si>
  <si>
    <t>COORDINADOR LOGÍSTICO DE PROTOCOLO(HORA ADICIONAL)</t>
  </si>
  <si>
    <t>BRIGADISTA DE PROTOCOLO CONTRA INCENDIO ( 6 HORAS)</t>
  </si>
  <si>
    <t>BRIGADISTA DE PROTOCOLO CONTRA INCENDIO ( 8 HORAS)</t>
  </si>
  <si>
    <t>BRIGADISTA DE PROTOCOLO CONTRA INCENDIO ( HORA ADICIONAL)</t>
  </si>
  <si>
    <t>OPERADOR LOGÍSTICO DE PROTOCOLO ( 6 HORAS)</t>
  </si>
  <si>
    <t>OPERADOR LOGÍSTICO DE PROTOCOLO ( 8 HORAS)</t>
  </si>
  <si>
    <t>OPERADOR LOGÍSTICO DE PROTOCOLO ( 12 HORAS)</t>
  </si>
  <si>
    <t>OPERADOR LOGÍSTICO DE PROTOCOLO (16 HORAS)</t>
  </si>
  <si>
    <t>OPERADOR LOGÍSTICO DE PROTOCOLO (HORA ADICIONAL)</t>
  </si>
  <si>
    <t xml:space="preserve">PROPUESTA ECONÓMICA ALIMENTACIÓN E HIDRTACIÓN
PROVEEDOR: </t>
  </si>
  <si>
    <t>Desayuno.</t>
  </si>
  <si>
    <t>Desayuno ejecutivo.</t>
  </si>
  <si>
    <t>Desayuno tipó vegetariano.</t>
  </si>
  <si>
    <t>Desayuno tipó vegano.</t>
  </si>
  <si>
    <t>Desayuno tipó premium.</t>
  </si>
  <si>
    <t>Almuerzo.</t>
  </si>
  <si>
    <t>Almuerzo ejecutivo.</t>
  </si>
  <si>
    <t>Almuerzo tipo vegetariano.</t>
  </si>
  <si>
    <t>Almuerzo tipo vegano.</t>
  </si>
  <si>
    <t>Almuerzo tipo premium.</t>
  </si>
  <si>
    <t>Cena.</t>
  </si>
  <si>
    <t>Cena ejecutiva.</t>
  </si>
  <si>
    <t>Cena tipo vegetariana.</t>
  </si>
  <si>
    <t>Cena tipo vegana.</t>
  </si>
  <si>
    <t>Cena tipo premium</t>
  </si>
  <si>
    <t>REFRIGERIO TIPO 1 (LIGERO).</t>
  </si>
  <si>
    <t>REFRIGERIO TIPO 2 (LIGERO ESPECIAL).</t>
  </si>
  <si>
    <t>REFRIGERIO TIPO 3 (REFORZADO).</t>
  </si>
  <si>
    <t>REFRIGERIO TIPO 4 (EJECUTIVO).</t>
  </si>
  <si>
    <t>REFRIGERIO TIPO 5 (PREMIUM).</t>
  </si>
  <si>
    <t>PASABOCAS.</t>
  </si>
  <si>
    <t>BEBIDA CALIENTE.</t>
  </si>
  <si>
    <t>ESTACIÓN DE CAFÉ.</t>
  </si>
  <si>
    <t>ESTACIÓN DE CAFÉ PREMIUM</t>
  </si>
  <si>
    <t>CÓCTEL SIN LICOR.</t>
  </si>
  <si>
    <t>NATILLA MEDIANA.</t>
  </si>
  <si>
    <t>BUÑUELO MEDIANO.</t>
  </si>
  <si>
    <t>LECHONA DE 50 PORCIONES.</t>
  </si>
  <si>
    <t>K2</t>
  </si>
  <si>
    <t>LECHONA DE 100 PORCIONES.</t>
  </si>
  <si>
    <t>K3</t>
  </si>
  <si>
    <t>LECHONA DE 200 PORCIONES.</t>
  </si>
  <si>
    <t>AGUA EN BOTELLA CONTENIDO MINIMO ENTRE 300 - 350 ml:</t>
  </si>
  <si>
    <t>L2</t>
  </si>
  <si>
    <t>AGUA EN BOTELLA DE 600 ml:</t>
  </si>
  <si>
    <t>L3</t>
  </si>
  <si>
    <t>AGUA EN BOTELLÓN 5 GALONES (el costo debe incluir la base del botellón y los vasos de cartón necesarios para servir)</t>
  </si>
  <si>
    <t>BEBIDA GASEOSA FLEXI CONTENIDO MÍNIMO ENTRE 300 - 350 ml:</t>
  </si>
  <si>
    <t>M2</t>
  </si>
  <si>
    <t>BEBIDA GASEOSA FLEXI CONTENIDO MÍNIMO ENTRE 500 - 600 ml:</t>
  </si>
  <si>
    <t>JUGOS EN CAJA CONTENIDO MÍNIMO 200 ml:</t>
  </si>
  <si>
    <t>BEBIDAS REHIDRATANTES CONTENIDO MÍNIMO 500 ml:</t>
  </si>
  <si>
    <t>BEBIDAS ENERGIZANTES CONTENIDO MÍNIMO 240 ml:</t>
  </si>
  <si>
    <t>TABLA DE FRUTAS PARA 8 PERSONAS.</t>
  </si>
  <si>
    <t>Q2</t>
  </si>
  <si>
    <t>TABLA DE FRUTAS PARA 15 PERSONAS.</t>
  </si>
  <si>
    <t>Q3</t>
  </si>
  <si>
    <t>TABLA DE FRUTAS PARA 30 PERSONAS.</t>
  </si>
  <si>
    <t>TABLA DE CARNES Y QUESO PARA 8 PERSONAS.</t>
  </si>
  <si>
    <t>R2</t>
  </si>
  <si>
    <t>TABLA DE CARNES Y QUESO PARA 15 PERSONAS.</t>
  </si>
  <si>
    <t>R3</t>
  </si>
  <si>
    <t>TABLA DE CARNES Y QUESO PARA 30 PERSONAS.</t>
  </si>
  <si>
    <t>TABLA DE SNACKS PARA 8 PERSONAS.</t>
  </si>
  <si>
    <t>S2</t>
  </si>
  <si>
    <t>TABLA DE SNACKS PARA 15 PERSONAS.</t>
  </si>
  <si>
    <t>S3</t>
  </si>
  <si>
    <t>TABLA DE SNACKS PARA 30 PERSONAS.</t>
  </si>
  <si>
    <t>TARIFAS SAYCO - POR AFORO</t>
  </si>
  <si>
    <t>Aforo</t>
  </si>
  <si>
    <t>0 a 250</t>
  </si>
  <si>
    <t>251 a 500</t>
  </si>
  <si>
    <t>501 a 1000</t>
  </si>
  <si>
    <t>1001 a 1500</t>
  </si>
  <si>
    <t>1501 a 2500</t>
  </si>
  <si>
    <t>2500 - 3000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</si>
</sst>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4">
    <numFmt numFmtId="164" formatCode="_-&quot;$&quot;\ * #,##0_-;\-&quot;$&quot;\ * #,##0_-;_-&quot;$&quot;\ * &quot;-&quot;_-;_-@"/>
    <numFmt numFmtId="165" formatCode="[$$]#,##0"/>
    <numFmt numFmtId="166" formatCode="d/MM/yyyy"/>
    <numFmt numFmtId="167" formatCode="H:mm:ss"/>
    <numFmt numFmtId="168" formatCode="[$$]#,##0.00"/>
    <numFmt numFmtId="169" formatCode="_-* #,##0_-;\-* #,##0_-;_-* &quot;-&quot;_-;_-@"/>
    <numFmt numFmtId="170" formatCode="[$$-240A]#,##0;\([$$-240A]#,##0\)"/>
    <numFmt numFmtId="171" formatCode="d.m"/>
    <numFmt numFmtId="172" formatCode="d\.m"/>
    <numFmt numFmtId="173" formatCode="_(* #,##0_);_(* \(#,##0\);_(* &quot;-&quot;??_);_(@_)"/>
    <numFmt numFmtId="174" formatCode="[$$-240A]\ #,##0"/>
    <numFmt numFmtId="175" formatCode="&quot;$&quot;\ #,##0;\-&quot;$&quot;\ #,##0"/>
    <numFmt numFmtId="176" formatCode="&quot;$&quot;\ #,##0;[Red]\-&quot;$&quot;\ #,##0"/>
    <numFmt numFmtId="177" formatCode="[$ $]#,##0"/>
  </numFmts>
  <fonts count="47">
    <font>
      <sz val="10.0"/>
      <color rgb="FF000000"/>
      <name val="Arial"/>
      <scheme val="minor"/>
    </font>
    <font>
      <b/>
      <sz val="12.0"/>
      <color rgb="FF000000"/>
      <name val="Arial"/>
    </font>
    <font>
      <b/>
      <sz val="10.0"/>
      <color rgb="FF000000"/>
      <name val="Arial"/>
    </font>
    <font>
      <sz val="10.0"/>
      <color theme="1"/>
      <name val="Arial Narrow"/>
    </font>
    <font>
      <sz val="10.0"/>
      <color theme="1"/>
      <name val="Calibri"/>
    </font>
    <font>
      <color theme="1"/>
      <name val="Arial"/>
    </font>
    <font>
      <b/>
      <sz val="16.0"/>
      <color theme="1"/>
      <name val="Arial Narrow"/>
    </font>
    <font/>
    <font>
      <b/>
      <sz val="12.0"/>
      <color theme="1"/>
      <name val="Arial Narrow"/>
    </font>
    <font>
      <sz val="10.0"/>
      <color rgb="FF000000"/>
      <name val="Arial"/>
    </font>
    <font>
      <sz val="12.0"/>
      <color theme="1"/>
      <name val="Arial Narrow"/>
    </font>
    <font>
      <b/>
      <sz val="14.0"/>
      <color theme="1"/>
      <name val="Arial Narrow"/>
    </font>
    <font>
      <b/>
      <sz val="12.0"/>
      <color rgb="FFBFBFBF"/>
      <name val="Arial Narrow"/>
    </font>
    <font>
      <b/>
      <sz val="11.0"/>
      <color rgb="FF000000"/>
      <name val="Arial"/>
    </font>
    <font>
      <b/>
      <color theme="1"/>
      <name val="Arial"/>
    </font>
    <font>
      <b/>
      <sz val="10.0"/>
      <color theme="1"/>
      <name val="Calibri"/>
    </font>
    <font>
      <b/>
      <sz val="10.0"/>
      <color theme="1"/>
      <name val="Arial Narrow"/>
    </font>
    <font>
      <b/>
      <color rgb="FF000000"/>
      <name val="Arial Narrow"/>
    </font>
    <font>
      <color rgb="FF000000"/>
      <name val="Arial Narrow"/>
    </font>
    <font>
      <sz val="8.0"/>
      <color rgb="FF000000"/>
      <name val="Arial Narrow"/>
    </font>
    <font>
      <sz val="8.0"/>
      <color theme="1"/>
      <name val="Calibri"/>
    </font>
    <font>
      <sz val="8.0"/>
      <color rgb="FF000000"/>
      <name val="Arial"/>
    </font>
    <font>
      <sz val="11.0"/>
      <color theme="1"/>
      <name val="Calibri"/>
    </font>
    <font>
      <sz val="11.0"/>
      <color rgb="FF000000"/>
      <name val="Arial"/>
    </font>
    <font>
      <sz val="10.0"/>
      <color theme="0"/>
      <name val="Arial"/>
    </font>
    <font>
      <sz val="13.0"/>
      <color theme="1"/>
      <name val="Arial Narrow"/>
    </font>
    <font>
      <sz val="11.0"/>
      <color theme="1"/>
      <name val="Arial Narrow"/>
    </font>
    <font>
      <b/>
      <sz val="10.0"/>
      <color theme="1"/>
      <name val="Verdana"/>
    </font>
    <font>
      <sz val="14.0"/>
      <color theme="1"/>
      <name val="Arial Narrow"/>
    </font>
    <font>
      <b/>
      <sz val="9.0"/>
      <color rgb="FF000000"/>
      <name val="Arial"/>
    </font>
    <font>
      <b/>
      <sz val="14.0"/>
      <color theme="1"/>
      <name val="Calibri"/>
    </font>
    <font>
      <sz val="11.0"/>
      <color theme="1"/>
      <name val="Arial"/>
    </font>
    <font>
      <b/>
      <sz val="12.0"/>
      <color theme="1"/>
      <name val="Calibri"/>
    </font>
    <font>
      <sz val="12.0"/>
      <color theme="1"/>
      <name val="Arial"/>
    </font>
    <font>
      <b/>
      <sz val="11.0"/>
      <color theme="1"/>
      <name val="Arial"/>
    </font>
    <font>
      <sz val="11.0"/>
      <color rgb="FF000000"/>
      <name val="Calibri"/>
    </font>
    <font>
      <b/>
      <sz val="11.0"/>
      <color theme="1"/>
      <name val="Calibri"/>
    </font>
    <font>
      <sz val="8.0"/>
      <color theme="1"/>
      <name val="Verdana"/>
    </font>
    <font>
      <b/>
      <sz val="8.0"/>
      <color theme="1"/>
      <name val="Verdana"/>
    </font>
    <font>
      <sz val="11.0"/>
      <color theme="1"/>
      <name val="Verdana"/>
    </font>
    <font>
      <sz val="11.0"/>
      <color theme="1"/>
      <name val="Aptos Narrow"/>
    </font>
    <font>
      <sz val="12.0"/>
      <color theme="1"/>
      <name val="Calibri"/>
    </font>
    <font>
      <b/>
      <sz val="11.0"/>
      <color rgb="FFFFFFFF"/>
      <name val="Calibri"/>
    </font>
    <font>
      <b/>
      <u/>
      <sz val="14.0"/>
      <color theme="1"/>
      <name val="Calibri"/>
    </font>
    <font>
      <b/>
      <sz val="12.0"/>
      <color theme="1"/>
      <name val="Arial"/>
    </font>
    <font>
      <sz val="11.0"/>
      <color theme="1"/>
      <name val="Aptos"/>
    </font>
    <font>
      <sz val="10.0"/>
      <color theme="1"/>
      <name val="Arial"/>
    </font>
  </fonts>
  <fills count="28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4472C4"/>
        <bgColor rgb="FF4472C4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D0E0E3"/>
        <bgColor rgb="FFD0E0E3"/>
      </patternFill>
    </fill>
    <fill>
      <patternFill patternType="solid">
        <fgColor rgb="FFD8D8D8"/>
        <bgColor rgb="FFD8D8D8"/>
      </patternFill>
    </fill>
    <fill>
      <patternFill patternType="solid">
        <fgColor rgb="FFE06666"/>
        <bgColor rgb="FFE06666"/>
      </patternFill>
    </fill>
    <fill>
      <patternFill patternType="solid">
        <fgColor rgb="FF81ACA6"/>
        <bgColor rgb="FF81ACA6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A6A6A6"/>
        <bgColor rgb="FFA6A6A6"/>
      </patternFill>
    </fill>
    <fill>
      <patternFill patternType="solid">
        <fgColor rgb="FFF4CCCC"/>
        <bgColor rgb="FFF4CCCC"/>
      </patternFill>
    </fill>
    <fill>
      <patternFill patternType="solid">
        <fgColor rgb="FFB2B2B2"/>
        <bgColor rgb="FFB2B2B2"/>
      </patternFill>
    </fill>
    <fill>
      <patternFill patternType="solid">
        <fgColor rgb="FFC27BA0"/>
        <bgColor rgb="FFC27BA0"/>
      </patternFill>
    </fill>
    <fill>
      <patternFill patternType="solid">
        <fgColor rgb="FFDD7E6B"/>
        <bgColor rgb="FFDD7E6B"/>
      </patternFill>
    </fill>
    <fill>
      <patternFill patternType="solid">
        <fgColor rgb="FF00FF00"/>
        <bgColor rgb="FF00FF00"/>
      </patternFill>
    </fill>
    <fill>
      <patternFill patternType="solid">
        <fgColor rgb="FF93C47D"/>
        <bgColor rgb="FF93C47D"/>
      </patternFill>
    </fill>
    <fill>
      <patternFill patternType="solid">
        <fgColor rgb="FFF1C232"/>
        <bgColor rgb="FFF1C232"/>
      </patternFill>
    </fill>
    <fill>
      <patternFill patternType="solid">
        <fgColor rgb="FF3C78D8"/>
        <bgColor rgb="FF3C78D8"/>
      </patternFill>
    </fill>
    <fill>
      <patternFill patternType="solid">
        <fgColor rgb="FF999999"/>
        <bgColor rgb="FF999999"/>
      </patternFill>
    </fill>
    <fill>
      <patternFill patternType="solid">
        <fgColor rgb="FFA64D79"/>
        <bgColor rgb="FFA64D79"/>
      </patternFill>
    </fill>
    <fill>
      <patternFill patternType="solid">
        <fgColor rgb="FFD9D9D9"/>
        <bgColor rgb="FFD9D9D9"/>
      </patternFill>
    </fill>
    <fill>
      <patternFill patternType="solid">
        <fgColor rgb="FFF9CB9C"/>
        <bgColor rgb="FFF9CB9C"/>
      </patternFill>
    </fill>
    <fill>
      <patternFill patternType="solid">
        <fgColor rgb="FFFF9900"/>
        <bgColor rgb="FFFF9900"/>
      </patternFill>
    </fill>
  </fills>
  <borders count="4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2" fontId="2" numFmtId="0" xfId="0" applyAlignment="1" applyBorder="1" applyFont="1">
      <alignment horizontal="center" shrinkToFit="0" wrapText="1"/>
    </xf>
    <xf borderId="2" fillId="3" fontId="3" numFmtId="0" xfId="0" applyAlignment="1" applyBorder="1" applyFill="1" applyFont="1">
      <alignment horizontal="center" shrinkToFit="0" vertical="center" wrapText="1"/>
    </xf>
    <xf borderId="3" fillId="4" fontId="4" numFmtId="164" xfId="0" applyAlignment="1" applyBorder="1" applyFill="1" applyFont="1" applyNumberFormat="1">
      <alignment horizontal="center" shrinkToFit="0" vertical="center" wrapText="1"/>
    </xf>
    <xf borderId="4" fillId="4" fontId="4" numFmtId="164" xfId="0" applyAlignment="1" applyBorder="1" applyFont="1" applyNumberFormat="1">
      <alignment horizontal="center" shrinkToFit="0" vertical="center" wrapText="1"/>
    </xf>
    <xf borderId="4" fillId="4" fontId="4" numFmtId="164" xfId="0" applyAlignment="1" applyBorder="1" applyFont="1" applyNumberFormat="1">
      <alignment horizontal="center" vertical="center"/>
    </xf>
    <xf borderId="2" fillId="3" fontId="3" numFmtId="164" xfId="0" applyAlignment="1" applyBorder="1" applyFont="1" applyNumberFormat="1">
      <alignment horizontal="center" vertical="center"/>
    </xf>
    <xf borderId="1" fillId="2" fontId="1" numFmtId="164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vertical="center"/>
    </xf>
    <xf borderId="6" fillId="0" fontId="6" numFmtId="0" xfId="0" applyAlignment="1" applyBorder="1" applyFont="1">
      <alignment horizontal="center" vertical="center"/>
    </xf>
    <xf borderId="6" fillId="0" fontId="7" numFmtId="0" xfId="0" applyBorder="1" applyFont="1"/>
    <xf borderId="7" fillId="0" fontId="7" numFmtId="0" xfId="0" applyBorder="1" applyFont="1"/>
    <xf borderId="8" fillId="0" fontId="8" numFmtId="0" xfId="0" applyAlignment="1" applyBorder="1" applyFont="1">
      <alignment readingOrder="0" vertical="center"/>
    </xf>
    <xf borderId="0" fillId="0" fontId="9" numFmtId="0" xfId="0" applyAlignment="1" applyFont="1">
      <alignment vertical="center"/>
    </xf>
    <xf borderId="0" fillId="0" fontId="9" numFmtId="165" xfId="0" applyAlignment="1" applyFont="1" applyNumberFormat="1">
      <alignment vertical="center"/>
    </xf>
    <xf borderId="9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11" fillId="0" fontId="8" numFmtId="0" xfId="0" applyAlignment="1" applyBorder="1" applyFont="1">
      <alignment readingOrder="0" vertical="center"/>
    </xf>
    <xf borderId="12" fillId="3" fontId="10" numFmtId="0" xfId="0" applyAlignment="1" applyBorder="1" applyFont="1">
      <alignment shrinkToFit="0" vertical="center" wrapText="0"/>
    </xf>
    <xf borderId="0" fillId="0" fontId="6" numFmtId="0" xfId="0" applyAlignment="1" applyFont="1">
      <alignment horizontal="center" vertical="center"/>
    </xf>
    <xf borderId="13" fillId="0" fontId="7" numFmtId="0" xfId="0" applyBorder="1" applyFont="1"/>
    <xf borderId="14" fillId="3" fontId="10" numFmtId="0" xfId="0" applyAlignment="1" applyBorder="1" applyFont="1">
      <alignment shrinkToFit="0" vertical="center" wrapText="0"/>
    </xf>
    <xf borderId="14" fillId="0" fontId="7" numFmtId="0" xfId="0" applyBorder="1" applyFont="1"/>
    <xf borderId="10" fillId="0" fontId="6" numFmtId="0" xfId="0" applyAlignment="1" applyBorder="1" applyFont="1">
      <alignment horizontal="center" vertical="center"/>
    </xf>
    <xf borderId="11" fillId="0" fontId="8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0" fillId="0" fontId="9" numFmtId="0" xfId="0" applyAlignment="1" applyBorder="1" applyFont="1">
      <alignment vertical="center"/>
    </xf>
    <xf borderId="15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shrinkToFit="0" vertical="center" wrapText="1"/>
    </xf>
    <xf borderId="10" fillId="0" fontId="11" numFmtId="0" xfId="0" applyAlignment="1" applyBorder="1" applyFont="1">
      <alignment vertical="center"/>
    </xf>
    <xf borderId="15" fillId="0" fontId="8" numFmtId="0" xfId="0" applyAlignment="1" applyBorder="1" applyFont="1">
      <alignment vertical="center"/>
    </xf>
    <xf borderId="14" fillId="0" fontId="8" numFmtId="0" xfId="0" applyAlignment="1" applyBorder="1" applyFont="1">
      <alignment vertical="center"/>
    </xf>
    <xf borderId="11" fillId="0" fontId="8" numFmtId="0" xfId="0" applyAlignment="1" applyBorder="1" applyFont="1">
      <alignment horizontal="center" vertical="center"/>
    </xf>
    <xf borderId="14" fillId="0" fontId="8" numFmtId="0" xfId="0" applyAlignment="1" applyBorder="1" applyFont="1">
      <alignment shrinkToFit="0" vertical="center" wrapText="1"/>
    </xf>
    <xf borderId="11" fillId="0" fontId="12" numFmtId="166" xfId="0" applyAlignment="1" applyBorder="1" applyFont="1" applyNumberFormat="1">
      <alignment horizontal="center" shrinkToFit="0" vertical="center" wrapText="1"/>
    </xf>
    <xf borderId="11" fillId="0" fontId="8" numFmtId="0" xfId="0" applyAlignment="1" applyBorder="1" applyFont="1">
      <alignment shrinkToFit="0" vertical="center" wrapText="1"/>
    </xf>
    <xf borderId="11" fillId="0" fontId="12" numFmtId="167" xfId="0" applyAlignment="1" applyBorder="1" applyFont="1" applyNumberFormat="1">
      <alignment horizontal="center" shrinkToFit="0" vertical="center" wrapText="1"/>
    </xf>
    <xf borderId="16" fillId="0" fontId="8" numFmtId="0" xfId="0" applyAlignment="1" applyBorder="1" applyFont="1">
      <alignment shrinkToFit="0" vertical="center" wrapText="1"/>
    </xf>
    <xf borderId="15" fillId="0" fontId="7" numFmtId="0" xfId="0" applyBorder="1" applyFont="1"/>
    <xf borderId="15" fillId="0" fontId="5" numFmtId="0" xfId="0" applyAlignment="1" applyBorder="1" applyFont="1">
      <alignment vertical="center"/>
    </xf>
    <xf borderId="10" fillId="0" fontId="10" numFmtId="168" xfId="0" applyAlignment="1" applyBorder="1" applyFont="1" applyNumberFormat="1">
      <alignment horizontal="right" vertical="center"/>
    </xf>
    <xf borderId="10" fillId="0" fontId="8" numFmtId="168" xfId="0" applyAlignment="1" applyBorder="1" applyFont="1" applyNumberFormat="1">
      <alignment horizontal="right" vertical="center"/>
    </xf>
    <xf borderId="0" fillId="0" fontId="11" numFmtId="0" xfId="0" applyAlignment="1" applyFont="1">
      <alignment vertical="center"/>
    </xf>
    <xf borderId="14" fillId="3" fontId="8" numFmtId="0" xfId="0" applyAlignment="1" applyBorder="1" applyFont="1">
      <alignment horizontal="center" shrinkToFit="0" vertical="center" wrapText="1"/>
    </xf>
    <xf borderId="10" fillId="3" fontId="8" numFmtId="0" xfId="0" applyAlignment="1" applyBorder="1" applyFont="1">
      <alignment horizontal="center" shrinkToFit="0" vertical="center" wrapText="1"/>
    </xf>
    <xf borderId="11" fillId="3" fontId="8" numFmtId="0" xfId="0" applyAlignment="1" applyBorder="1" applyFont="1">
      <alignment horizontal="center" shrinkToFit="0" vertical="center" wrapText="1"/>
    </xf>
    <xf borderId="14" fillId="0" fontId="10" numFmtId="0" xfId="0" applyAlignment="1" applyBorder="1" applyFont="1">
      <alignment vertical="center"/>
    </xf>
    <xf borderId="17" fillId="0" fontId="9" numFmtId="0" xfId="0" applyAlignment="1" applyBorder="1" applyFont="1">
      <alignment vertical="center"/>
    </xf>
    <xf borderId="8" fillId="0" fontId="7" numFmtId="0" xfId="0" applyBorder="1" applyFont="1"/>
    <xf borderId="11" fillId="3" fontId="5" numFmtId="164" xfId="0" applyAlignment="1" applyBorder="1" applyFont="1" applyNumberFormat="1">
      <alignment vertical="center"/>
    </xf>
    <xf borderId="11" fillId="0" fontId="10" numFmtId="0" xfId="0" applyAlignment="1" applyBorder="1" applyFont="1">
      <alignment vertical="center"/>
    </xf>
    <xf borderId="11" fillId="0" fontId="5" numFmtId="164" xfId="0" applyAlignment="1" applyBorder="1" applyFont="1" applyNumberFormat="1">
      <alignment vertical="center"/>
    </xf>
    <xf borderId="18" fillId="2" fontId="13" numFmtId="0" xfId="0" applyAlignment="1" applyBorder="1" applyFont="1">
      <alignment horizontal="center" shrinkToFit="0" vertical="center" wrapText="1"/>
    </xf>
    <xf borderId="19" fillId="2" fontId="13" numFmtId="0" xfId="0" applyAlignment="1" applyBorder="1" applyFont="1">
      <alignment horizontal="center" shrinkToFit="0" vertical="center" wrapText="1"/>
    </xf>
    <xf borderId="19" fillId="2" fontId="1" numFmtId="0" xfId="0" applyAlignment="1" applyBorder="1" applyFont="1">
      <alignment horizontal="center" shrinkToFit="0" vertical="center" wrapText="1"/>
    </xf>
    <xf borderId="20" fillId="2" fontId="1" numFmtId="0" xfId="0" applyAlignment="1" applyBorder="1" applyFont="1">
      <alignment horizontal="center" vertical="center"/>
    </xf>
    <xf borderId="21" fillId="2" fontId="1" numFmtId="0" xfId="0" applyAlignment="1" applyBorder="1" applyFont="1">
      <alignment horizontal="center" vertical="center"/>
    </xf>
    <xf borderId="22" fillId="5" fontId="8" numFmtId="0" xfId="0" applyAlignment="1" applyBorder="1" applyFill="1" applyFont="1">
      <alignment horizontal="center" shrinkToFit="0" vertical="center" wrapText="1"/>
    </xf>
    <xf borderId="23" fillId="5" fontId="8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24" fillId="0" fontId="14" numFmtId="0" xfId="0" applyAlignment="1" applyBorder="1" applyFont="1">
      <alignment horizontal="center" shrinkToFit="0" vertical="center" wrapText="1"/>
    </xf>
    <xf borderId="25" fillId="6" fontId="15" numFmtId="0" xfId="0" applyAlignment="1" applyBorder="1" applyFill="1" applyFont="1">
      <alignment horizontal="center" shrinkToFit="0" vertical="center" wrapText="1"/>
    </xf>
    <xf borderId="26" fillId="0" fontId="7" numFmtId="0" xfId="0" applyBorder="1" applyFont="1"/>
    <xf borderId="27" fillId="6" fontId="4" numFmtId="164" xfId="0" applyAlignment="1" applyBorder="1" applyFont="1" applyNumberFormat="1">
      <alignment horizontal="center" vertical="center"/>
    </xf>
    <xf borderId="27" fillId="6" fontId="9" numFmtId="0" xfId="0" applyAlignment="1" applyBorder="1" applyFont="1">
      <alignment vertical="center"/>
    </xf>
    <xf borderId="28" fillId="6" fontId="9" numFmtId="164" xfId="0" applyAlignment="1" applyBorder="1" applyFont="1" applyNumberFormat="1">
      <alignment vertical="center"/>
    </xf>
    <xf borderId="29" fillId="3" fontId="10" numFmtId="164" xfId="0" applyAlignment="1" applyBorder="1" applyFont="1" applyNumberFormat="1">
      <alignment horizontal="center" shrinkToFit="0" vertical="center" wrapText="1"/>
    </xf>
    <xf borderId="3" fillId="4" fontId="4" numFmtId="0" xfId="0" applyAlignment="1" applyBorder="1" applyFont="1">
      <alignment horizontal="center" shrinkToFit="0" vertical="center" wrapText="1"/>
    </xf>
    <xf borderId="30" fillId="0" fontId="7" numFmtId="0" xfId="0" applyBorder="1" applyFont="1"/>
    <xf borderId="8" fillId="0" fontId="15" numFmtId="164" xfId="0" applyAlignment="1" applyBorder="1" applyFont="1" applyNumberFormat="1">
      <alignment horizontal="center" vertical="center"/>
    </xf>
    <xf borderId="22" fillId="0" fontId="4" numFmtId="164" xfId="0" applyAlignment="1" applyBorder="1" applyFont="1" applyNumberFormat="1">
      <alignment horizontal="center" vertical="center"/>
    </xf>
    <xf borderId="12" fillId="0" fontId="4" numFmtId="164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vertical="center"/>
    </xf>
    <xf borderId="31" fillId="0" fontId="9" numFmtId="164" xfId="0" applyAlignment="1" applyBorder="1" applyFont="1" applyNumberFormat="1">
      <alignment vertical="center"/>
    </xf>
    <xf borderId="4" fillId="4" fontId="4" numFmtId="0" xfId="0" applyAlignment="1" applyBorder="1" applyFont="1">
      <alignment horizontal="center" shrinkToFit="0" vertical="center" wrapText="1"/>
    </xf>
    <xf borderId="29" fillId="3" fontId="10" numFmtId="164" xfId="0" applyAlignment="1" applyBorder="1" applyFont="1" applyNumberFormat="1">
      <alignment horizontal="center" vertical="center"/>
    </xf>
    <xf borderId="32" fillId="0" fontId="7" numFmtId="0" xfId="0" applyBorder="1" applyFont="1"/>
    <xf borderId="33" fillId="5" fontId="16" numFmtId="0" xfId="0" applyAlignment="1" applyBorder="1" applyFont="1">
      <alignment horizontal="center" shrinkToFit="0" vertical="center" wrapText="1"/>
    </xf>
    <xf borderId="34" fillId="5" fontId="8" numFmtId="164" xfId="0" applyAlignment="1" applyBorder="1" applyFont="1" applyNumberFormat="1">
      <alignment horizontal="center" shrinkToFit="0" vertical="center" wrapText="1"/>
    </xf>
    <xf borderId="24" fillId="0" fontId="2" numFmtId="0" xfId="0" applyAlignment="1" applyBorder="1" applyFont="1">
      <alignment horizontal="center" vertical="center"/>
    </xf>
    <xf borderId="35" fillId="6" fontId="15" numFmtId="0" xfId="0" applyAlignment="1" applyBorder="1" applyFont="1">
      <alignment horizontal="center" shrinkToFit="0" vertical="center" wrapText="1"/>
    </xf>
    <xf borderId="12" fillId="6" fontId="4" numFmtId="164" xfId="0" applyAlignment="1" applyBorder="1" applyFont="1" applyNumberFormat="1">
      <alignment horizontal="center" vertical="center"/>
    </xf>
    <xf borderId="12" fillId="6" fontId="2" numFmtId="0" xfId="0" applyAlignment="1" applyBorder="1" applyFont="1">
      <alignment vertical="center"/>
    </xf>
    <xf borderId="31" fillId="6" fontId="9" numFmtId="164" xfId="0" applyAlignment="1" applyBorder="1" applyFont="1" applyNumberFormat="1">
      <alignment vertical="center"/>
    </xf>
    <xf borderId="36" fillId="0" fontId="17" numFmtId="0" xfId="0" applyAlignment="1" applyBorder="1" applyFont="1">
      <alignment horizontal="center"/>
    </xf>
    <xf borderId="27" fillId="0" fontId="18" numFmtId="0" xfId="0" applyAlignment="1" applyBorder="1" applyFont="1">
      <alignment horizontal="center"/>
    </xf>
    <xf borderId="27" fillId="0" fontId="18" numFmtId="165" xfId="0" applyAlignment="1" applyBorder="1" applyFont="1" applyNumberFormat="1">
      <alignment horizontal="center"/>
    </xf>
    <xf borderId="35" fillId="0" fontId="4" numFmtId="164" xfId="0" applyAlignment="1" applyBorder="1" applyFont="1" applyNumberFormat="1">
      <alignment horizontal="center" vertical="center"/>
    </xf>
    <xf borderId="12" fillId="0" fontId="19" numFmtId="164" xfId="0" applyAlignment="1" applyBorder="1" applyFont="1" applyNumberFormat="1">
      <alignment horizontal="center" shrinkToFit="0" wrapText="1"/>
    </xf>
    <xf borderId="12" fillId="0" fontId="5" numFmtId="169" xfId="0" applyAlignment="1" applyBorder="1" applyFont="1" applyNumberFormat="1">
      <alignment horizontal="center"/>
    </xf>
    <xf borderId="12" fillId="0" fontId="5" numFmtId="165" xfId="0" applyAlignment="1" applyBorder="1" applyFont="1" applyNumberFormat="1">
      <alignment horizontal="left"/>
    </xf>
    <xf borderId="0" fillId="0" fontId="20" numFmtId="164" xfId="0" applyAlignment="1" applyFont="1" applyNumberFormat="1">
      <alignment horizontal="center" shrinkToFit="0" vertical="center" wrapText="1"/>
    </xf>
    <xf borderId="23" fillId="0" fontId="21" numFmtId="169" xfId="0" applyAlignment="1" applyBorder="1" applyFont="1" applyNumberFormat="1">
      <alignment vertical="center"/>
    </xf>
    <xf borderId="12" fillId="6" fontId="9" numFmtId="0" xfId="0" applyAlignment="1" applyBorder="1" applyFont="1">
      <alignment vertical="center"/>
    </xf>
    <xf borderId="35" fillId="0" fontId="22" numFmtId="164" xfId="0" applyAlignment="1" applyBorder="1" applyFont="1" applyNumberFormat="1">
      <alignment horizontal="center" shrinkToFit="0" vertical="center" wrapText="1"/>
    </xf>
    <xf borderId="12" fillId="0" fontId="23" numFmtId="0" xfId="0" applyAlignment="1" applyBorder="1" applyFont="1">
      <alignment vertical="center"/>
    </xf>
    <xf borderId="35" fillId="0" fontId="22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vertical="center"/>
    </xf>
    <xf borderId="35" fillId="0" fontId="15" numFmtId="0" xfId="0" applyAlignment="1" applyBorder="1" applyFont="1">
      <alignment horizontal="center" shrinkToFit="0" vertical="center" wrapText="1"/>
    </xf>
    <xf borderId="35" fillId="6" fontId="15" numFmtId="164" xfId="0" applyAlignment="1" applyBorder="1" applyFont="1" applyNumberFormat="1">
      <alignment horizontal="center" vertical="center"/>
    </xf>
    <xf borderId="0" fillId="0" fontId="23" numFmtId="165" xfId="0" applyAlignment="1" applyFont="1" applyNumberFormat="1">
      <alignment vertical="center"/>
    </xf>
    <xf borderId="35" fillId="0" fontId="4" numFmtId="0" xfId="0" applyAlignment="1" applyBorder="1" applyFont="1">
      <alignment horizontal="center" shrinkToFit="0" vertical="center" wrapText="1"/>
    </xf>
    <xf borderId="35" fillId="0" fontId="9" numFmtId="0" xfId="0" applyAlignment="1" applyBorder="1" applyFont="1">
      <alignment vertical="center"/>
    </xf>
    <xf borderId="12" fillId="0" fontId="9" numFmtId="164" xfId="0" applyAlignment="1" applyBorder="1" applyFont="1" applyNumberFormat="1">
      <alignment vertical="center"/>
    </xf>
    <xf borderId="0" fillId="0" fontId="13" numFmtId="0" xfId="0" applyAlignment="1" applyFont="1">
      <alignment horizontal="center" vertical="center"/>
    </xf>
    <xf borderId="24" fillId="0" fontId="2" numFmtId="0" xfId="0" applyAlignment="1" applyBorder="1" applyFont="1">
      <alignment horizontal="center" shrinkToFit="0" vertical="center" wrapText="1"/>
    </xf>
    <xf borderId="37" fillId="0" fontId="23" numFmtId="0" xfId="0" applyAlignment="1" applyBorder="1" applyFont="1">
      <alignment vertical="center"/>
    </xf>
    <xf borderId="0" fillId="0" fontId="24" numFmtId="0" xfId="0" applyAlignment="1" applyFont="1">
      <alignment vertical="center"/>
    </xf>
    <xf borderId="4" fillId="4" fontId="4" numFmtId="0" xfId="0" applyAlignment="1" applyBorder="1" applyFont="1">
      <alignment horizontal="center" vertical="center"/>
    </xf>
    <xf borderId="0" fillId="4" fontId="1" numFmtId="0" xfId="0" applyAlignment="1" applyFont="1">
      <alignment horizontal="center" shrinkToFit="0" vertical="center" wrapText="1"/>
    </xf>
    <xf borderId="0" fillId="4" fontId="1" numFmtId="164" xfId="0" applyAlignment="1" applyFont="1" applyNumberFormat="1">
      <alignment horizontal="center" shrinkToFit="0" vertical="center" wrapText="1"/>
    </xf>
    <xf borderId="12" fillId="6" fontId="23" numFmtId="0" xfId="0" applyAlignment="1" applyBorder="1" applyFont="1">
      <alignment vertical="center"/>
    </xf>
    <xf borderId="0" fillId="0" fontId="5" numFmtId="165" xfId="0" applyAlignment="1" applyFont="1" applyNumberFormat="1">
      <alignment vertical="center"/>
    </xf>
    <xf borderId="38" fillId="4" fontId="1" numFmtId="0" xfId="0" applyAlignment="1" applyBorder="1" applyFont="1">
      <alignment horizontal="center" shrinkToFit="0" vertical="center" wrapText="1"/>
    </xf>
    <xf borderId="38" fillId="4" fontId="1" numFmtId="164" xfId="0" applyAlignment="1" applyBorder="1" applyFont="1" applyNumberFormat="1">
      <alignment horizontal="center" shrinkToFit="0" vertical="center" wrapText="1"/>
    </xf>
    <xf borderId="35" fillId="7" fontId="15" numFmtId="0" xfId="0" applyAlignment="1" applyBorder="1" applyFill="1" applyFont="1">
      <alignment horizontal="center" shrinkToFit="0" vertical="center" wrapText="1"/>
    </xf>
    <xf borderId="12" fillId="8" fontId="4" numFmtId="164" xfId="0" applyAlignment="1" applyBorder="1" applyFill="1" applyFont="1" applyNumberFormat="1">
      <alignment horizontal="center" vertical="center"/>
    </xf>
    <xf borderId="12" fillId="8" fontId="9" numFmtId="0" xfId="0" applyAlignment="1" applyBorder="1" applyFont="1">
      <alignment vertical="center"/>
    </xf>
    <xf borderId="31" fillId="8" fontId="9" numFmtId="164" xfId="0" applyAlignment="1" applyBorder="1" applyFont="1" applyNumberFormat="1">
      <alignment vertical="center"/>
    </xf>
    <xf borderId="5" fillId="0" fontId="4" numFmtId="164" xfId="0" applyAlignment="1" applyBorder="1" applyFont="1" applyNumberFormat="1">
      <alignment horizontal="center" vertical="center"/>
    </xf>
    <xf borderId="5" fillId="0" fontId="9" numFmtId="0" xfId="0" applyAlignment="1" applyBorder="1" applyFont="1">
      <alignment vertical="center"/>
    </xf>
    <xf borderId="39" fillId="0" fontId="9" numFmtId="164" xfId="0" applyAlignment="1" applyBorder="1" applyFont="1" applyNumberFormat="1">
      <alignment vertical="center"/>
    </xf>
    <xf borderId="16" fillId="0" fontId="9" numFmtId="0" xfId="0" applyAlignment="1" applyBorder="1" applyFont="1">
      <alignment shrinkToFit="0" vertical="center" wrapText="1"/>
    </xf>
    <xf borderId="40" fillId="0" fontId="7" numFmtId="0" xfId="0" applyBorder="1" applyFont="1"/>
    <xf borderId="12" fillId="0" fontId="10" numFmtId="0" xfId="0" applyAlignment="1" applyBorder="1" applyFont="1">
      <alignment horizontal="center" shrinkToFit="0" wrapText="1"/>
    </xf>
    <xf borderId="5" fillId="0" fontId="25" numFmtId="0" xfId="0" applyAlignment="1" applyBorder="1" applyFont="1">
      <alignment horizontal="center" shrinkToFit="0" wrapText="1"/>
    </xf>
    <xf borderId="5" fillId="0" fontId="25" numFmtId="170" xfId="0" applyAlignment="1" applyBorder="1" applyFont="1" applyNumberFormat="1">
      <alignment horizontal="center" shrinkToFit="0" wrapText="1"/>
    </xf>
    <xf borderId="12" fillId="0" fontId="10" numFmtId="170" xfId="0" applyAlignment="1" applyBorder="1" applyFont="1" applyNumberFormat="1">
      <alignment horizontal="center" shrinkToFit="0" wrapText="1"/>
    </xf>
    <xf borderId="0" fillId="0" fontId="13" numFmtId="0" xfId="0" applyAlignment="1" applyFont="1">
      <alignment horizontal="center"/>
    </xf>
    <xf borderId="12" fillId="0" fontId="26" numFmtId="171" xfId="0" applyAlignment="1" applyBorder="1" applyFont="1" applyNumberFormat="1">
      <alignment horizontal="center" shrinkToFit="0" wrapText="1"/>
    </xf>
    <xf borderId="14" fillId="0" fontId="26" numFmtId="0" xfId="0" applyAlignment="1" applyBorder="1" applyFont="1">
      <alignment shrinkToFit="0" wrapText="1"/>
    </xf>
    <xf borderId="11" fillId="0" fontId="26" numFmtId="0" xfId="0" applyAlignment="1" applyBorder="1" applyFont="1">
      <alignment horizontal="center" vertical="bottom"/>
    </xf>
    <xf borderId="15" fillId="0" fontId="26" numFmtId="3" xfId="0" applyAlignment="1" applyBorder="1" applyFont="1" applyNumberFormat="1">
      <alignment horizontal="center" vertical="bottom"/>
    </xf>
    <xf borderId="14" fillId="0" fontId="10" numFmtId="165" xfId="0" applyAlignment="1" applyBorder="1" applyFont="1" applyNumberFormat="1">
      <alignment horizontal="right"/>
    </xf>
    <xf borderId="12" fillId="0" fontId="26" numFmtId="170" xfId="0" applyAlignment="1" applyBorder="1" applyFont="1" applyNumberFormat="1">
      <alignment horizontal="right" shrinkToFit="0" wrapText="1"/>
    </xf>
    <xf borderId="0" fillId="0" fontId="23" numFmtId="0" xfId="0" applyFont="1"/>
    <xf borderId="4" fillId="0" fontId="9" numFmtId="0" xfId="0" applyBorder="1" applyFont="1"/>
    <xf borderId="0" fillId="0" fontId="13" numFmtId="0" xfId="0" applyFont="1"/>
    <xf borderId="38" fillId="9" fontId="27" numFmtId="49" xfId="0" applyAlignment="1" applyBorder="1" applyFill="1" applyFont="1" applyNumberFormat="1">
      <alignment horizontal="left" vertical="center"/>
    </xf>
    <xf borderId="12" fillId="0" fontId="10" numFmtId="165" xfId="0" applyAlignment="1" applyBorder="1" applyFont="1" applyNumberFormat="1">
      <alignment horizontal="right"/>
    </xf>
    <xf borderId="14" fillId="0" fontId="26" numFmtId="172" xfId="0" applyAlignment="1" applyBorder="1" applyFont="1" applyNumberFormat="1">
      <alignment horizontal="center"/>
    </xf>
    <xf borderId="14" fillId="0" fontId="26" numFmtId="170" xfId="0" applyAlignment="1" applyBorder="1" applyFont="1" applyNumberFormat="1">
      <alignment shrinkToFit="0" wrapText="1"/>
    </xf>
    <xf borderId="11" fillId="0" fontId="26" numFmtId="170" xfId="0" applyAlignment="1" applyBorder="1" applyFont="1" applyNumberFormat="1">
      <alignment horizontal="center" vertical="bottom"/>
    </xf>
    <xf borderId="17" fillId="10" fontId="28" numFmtId="0" xfId="0" applyAlignment="1" applyBorder="1" applyFill="1" applyFont="1">
      <alignment horizontal="center" shrinkToFit="0" wrapText="1"/>
    </xf>
    <xf borderId="41" fillId="0" fontId="28" numFmtId="0" xfId="0" applyAlignment="1" applyBorder="1" applyFont="1">
      <alignment horizontal="center" shrinkToFit="0" wrapText="1"/>
    </xf>
    <xf borderId="41" fillId="0" fontId="28" numFmtId="3" xfId="0" applyAlignment="1" applyBorder="1" applyFont="1" applyNumberFormat="1">
      <alignment horizontal="center" shrinkToFit="0" wrapText="1"/>
    </xf>
    <xf borderId="8" fillId="0" fontId="10" numFmtId="165" xfId="0" applyBorder="1" applyFont="1" applyNumberFormat="1"/>
    <xf borderId="12" fillId="0" fontId="26" numFmtId="0" xfId="0" applyAlignment="1" applyBorder="1" applyFont="1">
      <alignment shrinkToFit="0" wrapText="1"/>
    </xf>
    <xf borderId="12" fillId="0" fontId="26" numFmtId="0" xfId="0" applyAlignment="1" applyBorder="1" applyFont="1">
      <alignment horizontal="center" vertical="bottom"/>
    </xf>
    <xf borderId="12" fillId="0" fontId="26" numFmtId="3" xfId="0" applyAlignment="1" applyBorder="1" applyFont="1" applyNumberFormat="1">
      <alignment horizontal="center" vertical="bottom"/>
    </xf>
    <xf borderId="0" fillId="0" fontId="23" numFmtId="0" xfId="0" applyAlignment="1" applyFont="1">
      <alignment horizontal="left" shrinkToFit="0" wrapText="0"/>
    </xf>
    <xf borderId="0" fillId="0" fontId="23" numFmtId="0" xfId="0" applyAlignment="1" applyFont="1">
      <alignment horizontal="left"/>
    </xf>
    <xf borderId="0" fillId="0" fontId="29" numFmtId="0" xfId="0" applyAlignment="1" applyFont="1">
      <alignment horizontal="center" shrinkToFit="0" vertical="center" wrapText="1"/>
    </xf>
    <xf borderId="0" fillId="0" fontId="23" numFmtId="0" xfId="0" applyAlignment="1" applyFont="1">
      <alignment shrinkToFit="0" wrapText="1"/>
    </xf>
    <xf borderId="38" fillId="4" fontId="23" numFmtId="0" xfId="0" applyBorder="1" applyFont="1"/>
    <xf borderId="0" fillId="0" fontId="23" numFmtId="0" xfId="0" applyAlignment="1" applyFont="1">
      <alignment horizontal="right"/>
    </xf>
    <xf borderId="0" fillId="11" fontId="30" numFmtId="0" xfId="0" applyAlignment="1" applyFill="1" applyFont="1">
      <alignment horizontal="center" shrinkToFit="0" wrapText="1"/>
    </xf>
    <xf borderId="0" fillId="0" fontId="31" numFmtId="0" xfId="0" applyFont="1"/>
    <xf borderId="12" fillId="0" fontId="15" numFmtId="0" xfId="0" applyAlignment="1" applyBorder="1" applyFont="1">
      <alignment horizontal="center" shrinkToFit="0" wrapText="1"/>
    </xf>
    <xf borderId="12" fillId="0" fontId="32" numFmtId="0" xfId="0" applyAlignment="1" applyBorder="1" applyFont="1">
      <alignment horizontal="center" shrinkToFit="0" wrapText="1"/>
    </xf>
    <xf borderId="12" fillId="0" fontId="32" numFmtId="164" xfId="0" applyAlignment="1" applyBorder="1" applyFont="1" applyNumberFormat="1">
      <alignment horizontal="center" shrinkToFit="0" wrapText="1"/>
    </xf>
    <xf borderId="12" fillId="0" fontId="32" numFmtId="170" xfId="0" applyAlignment="1" applyBorder="1" applyFont="1" applyNumberFormat="1">
      <alignment horizontal="center" shrinkToFit="0" wrapText="1"/>
    </xf>
    <xf borderId="12" fillId="0" fontId="22" numFmtId="3" xfId="0" applyAlignment="1" applyBorder="1" applyFont="1" applyNumberFormat="1">
      <alignment horizontal="center"/>
    </xf>
    <xf borderId="12" fillId="0" fontId="22" numFmtId="0" xfId="0" applyAlignment="1" applyBorder="1" applyFont="1">
      <alignment shrinkToFit="0" wrapText="1"/>
    </xf>
    <xf borderId="12" fillId="0" fontId="22" numFmtId="3" xfId="0" applyAlignment="1" applyBorder="1" applyFont="1" applyNumberFormat="1">
      <alignment horizontal="center" shrinkToFit="0" wrapText="1"/>
    </xf>
    <xf borderId="12" fillId="0" fontId="33" numFmtId="3" xfId="0" applyAlignment="1" applyBorder="1" applyFont="1" applyNumberFormat="1">
      <alignment horizontal="center" vertical="bottom"/>
    </xf>
    <xf borderId="12" fillId="0" fontId="22" numFmtId="165" xfId="0" applyAlignment="1" applyBorder="1" applyFont="1" applyNumberFormat="1">
      <alignment horizontal="right" shrinkToFit="0" wrapText="1"/>
    </xf>
    <xf borderId="12" fillId="0" fontId="22" numFmtId="170" xfId="0" applyAlignment="1" applyBorder="1" applyFont="1" applyNumberFormat="1">
      <alignment horizontal="right" shrinkToFit="0" wrapText="1"/>
    </xf>
    <xf borderId="14" fillId="0" fontId="33" numFmtId="3" xfId="0" applyAlignment="1" applyBorder="1" applyFont="1" applyNumberFormat="1">
      <alignment horizontal="center" vertical="bottom"/>
    </xf>
    <xf borderId="5" fillId="0" fontId="22" numFmtId="0" xfId="0" applyAlignment="1" applyBorder="1" applyFont="1">
      <alignment shrinkToFit="0" wrapText="1"/>
    </xf>
    <xf borderId="5" fillId="0" fontId="22" numFmtId="3" xfId="0" applyAlignment="1" applyBorder="1" applyFont="1" applyNumberFormat="1">
      <alignment horizontal="center" shrinkToFit="0" wrapText="1"/>
    </xf>
    <xf borderId="5" fillId="0" fontId="22" numFmtId="165" xfId="0" applyAlignment="1" applyBorder="1" applyFont="1" applyNumberFormat="1">
      <alignment horizontal="right" shrinkToFit="0" wrapText="1"/>
    </xf>
    <xf borderId="5" fillId="12" fontId="22" numFmtId="0" xfId="0" applyAlignment="1" applyBorder="1" applyFill="1" applyFont="1">
      <alignment shrinkToFit="0" wrapText="1"/>
    </xf>
    <xf borderId="0" fillId="0" fontId="31" numFmtId="3" xfId="0" applyFont="1" applyNumberFormat="1"/>
    <xf borderId="0" fillId="0" fontId="31" numFmtId="0" xfId="0" applyAlignment="1" applyFont="1">
      <alignment horizontal="center"/>
    </xf>
    <xf borderId="0" fillId="0" fontId="31" numFmtId="173" xfId="0" applyFont="1" applyNumberFormat="1"/>
    <xf borderId="0" fillId="0" fontId="31" numFmtId="9" xfId="0" applyFont="1" applyNumberFormat="1"/>
    <xf borderId="12" fillId="0" fontId="33" numFmtId="164" xfId="0" applyAlignment="1" applyBorder="1" applyFont="1" applyNumberFormat="1">
      <alignment horizontal="center" vertical="bottom"/>
    </xf>
    <xf borderId="0" fillId="0" fontId="31" numFmtId="0" xfId="0" applyAlignment="1" applyFont="1">
      <alignment horizontal="left" shrinkToFit="0" vertical="top" wrapText="1"/>
    </xf>
    <xf borderId="0" fillId="0" fontId="31" numFmtId="164" xfId="0" applyAlignment="1" applyFont="1" applyNumberFormat="1">
      <alignment horizontal="center"/>
    </xf>
    <xf borderId="0" fillId="0" fontId="34" numFmtId="174" xfId="0" applyFont="1" applyNumberFormat="1"/>
    <xf borderId="0" fillId="13" fontId="30" numFmtId="0" xfId="0" applyAlignment="1" applyFill="1" applyFont="1">
      <alignment horizontal="center" shrinkToFit="0" wrapText="1"/>
    </xf>
    <xf borderId="0" fillId="0" fontId="22" numFmtId="0" xfId="0" applyFont="1"/>
    <xf borderId="12" fillId="0" fontId="22" numFmtId="0" xfId="0" applyAlignment="1" applyBorder="1" applyFont="1">
      <alignment horizontal="center"/>
    </xf>
    <xf borderId="12" fillId="0" fontId="22" numFmtId="164" xfId="0" applyAlignment="1" applyBorder="1" applyFont="1" applyNumberFormat="1">
      <alignment shrinkToFit="0" wrapText="1"/>
    </xf>
    <xf borderId="12" fillId="0" fontId="22" numFmtId="175" xfId="0" applyAlignment="1" applyBorder="1" applyFont="1" applyNumberFormat="1">
      <alignment horizontal="right"/>
    </xf>
    <xf borderId="12" fillId="0" fontId="35" numFmtId="175" xfId="0" applyAlignment="1" applyBorder="1" applyFont="1" applyNumberFormat="1">
      <alignment horizontal="right" vertical="center"/>
    </xf>
    <xf borderId="12" fillId="0" fontId="35" numFmtId="0" xfId="0" applyAlignment="1" applyBorder="1" applyFont="1">
      <alignment shrinkToFit="0" vertical="center" wrapText="1"/>
    </xf>
    <xf borderId="17" fillId="14" fontId="36" numFmtId="0" xfId="0" applyAlignment="1" applyBorder="1" applyFill="1" applyFont="1">
      <alignment horizontal="center" shrinkToFit="0" wrapText="1"/>
    </xf>
    <xf borderId="41" fillId="14" fontId="36" numFmtId="0" xfId="0" applyAlignment="1" applyBorder="1" applyFont="1">
      <alignment horizontal="center" shrinkToFit="0" wrapText="1"/>
    </xf>
    <xf borderId="8" fillId="14" fontId="36" numFmtId="0" xfId="0" applyAlignment="1" applyBorder="1" applyFont="1">
      <alignment horizontal="center" shrinkToFit="0" wrapText="1"/>
    </xf>
    <xf borderId="14" fillId="0" fontId="22" numFmtId="0" xfId="0" applyAlignment="1" applyBorder="1" applyFont="1">
      <alignment horizontal="center" vertical="bottom"/>
    </xf>
    <xf borderId="11" fillId="0" fontId="22" numFmtId="0" xfId="0" applyAlignment="1" applyBorder="1" applyFont="1">
      <alignment shrinkToFit="0" vertical="bottom" wrapText="1"/>
    </xf>
    <xf borderId="11" fillId="0" fontId="22" numFmtId="0" xfId="0" applyAlignment="1" applyBorder="1" applyFont="1">
      <alignment horizontal="center" vertical="bottom"/>
    </xf>
    <xf borderId="0" fillId="15" fontId="30" numFmtId="0" xfId="0" applyAlignment="1" applyFill="1" applyFont="1">
      <alignment horizontal="center" readingOrder="0" shrinkToFit="0" wrapText="1"/>
    </xf>
    <xf borderId="12" fillId="0" fontId="36" numFmtId="171" xfId="0" applyAlignment="1" applyBorder="1" applyFont="1" applyNumberFormat="1">
      <alignment horizontal="center"/>
    </xf>
    <xf borderId="12" fillId="0" fontId="22" numFmtId="1" xfId="0" applyAlignment="1" applyBorder="1" applyFont="1" applyNumberFormat="1">
      <alignment shrinkToFit="0" wrapText="1"/>
    </xf>
    <xf borderId="12" fillId="0" fontId="22" numFmtId="1" xfId="0" applyAlignment="1" applyBorder="1" applyFont="1" applyNumberFormat="1">
      <alignment horizontal="center"/>
    </xf>
    <xf borderId="12" fillId="0" fontId="22" numFmtId="164" xfId="0" applyAlignment="1" applyBorder="1" applyFont="1" applyNumberFormat="1">
      <alignment horizontal="center"/>
    </xf>
    <xf borderId="12" fillId="0" fontId="22" numFmtId="175" xfId="0" applyAlignment="1" applyBorder="1" applyFont="1" applyNumberFormat="1">
      <alignment horizontal="right" vertical="bottom"/>
    </xf>
    <xf borderId="17" fillId="16" fontId="36" numFmtId="0" xfId="0" applyAlignment="1" applyBorder="1" applyFill="1" applyFont="1">
      <alignment horizontal="center" shrinkToFit="0" wrapText="1"/>
    </xf>
    <xf borderId="41" fillId="16" fontId="36" numFmtId="0" xfId="0" applyAlignment="1" applyBorder="1" applyFont="1">
      <alignment horizontal="center" shrinkToFit="0" wrapText="1"/>
    </xf>
    <xf borderId="8" fillId="16" fontId="36" numFmtId="0" xfId="0" applyAlignment="1" applyBorder="1" applyFont="1">
      <alignment horizontal="center" shrinkToFit="0" wrapText="1"/>
    </xf>
    <xf borderId="12" fillId="0" fontId="36" numFmtId="171" xfId="0" applyAlignment="1" applyBorder="1" applyFont="1" applyNumberFormat="1">
      <alignment horizontal="center" vertical="bottom"/>
    </xf>
    <xf borderId="0" fillId="0" fontId="5" numFmtId="0" xfId="0" applyAlignment="1" applyFont="1">
      <alignment vertical="bottom"/>
    </xf>
    <xf borderId="14" fillId="0" fontId="36" numFmtId="171" xfId="0" applyAlignment="1" applyBorder="1" applyFont="1" applyNumberFormat="1">
      <alignment horizontal="center" vertical="bottom"/>
    </xf>
    <xf borderId="0" fillId="0" fontId="22" numFmtId="0" xfId="0" applyAlignment="1" applyFont="1">
      <alignment horizontal="center"/>
    </xf>
    <xf borderId="0" fillId="0" fontId="22" numFmtId="164" xfId="0" applyFont="1" applyNumberFormat="1"/>
    <xf borderId="0" fillId="17" fontId="30" numFmtId="0" xfId="0" applyAlignment="1" applyFill="1" applyFont="1">
      <alignment horizontal="center" readingOrder="0" shrinkToFit="0" wrapText="1"/>
    </xf>
    <xf borderId="12" fillId="14" fontId="37" numFmtId="49" xfId="0" applyAlignment="1" applyBorder="1" applyFont="1" applyNumberFormat="1">
      <alignment horizontal="center" vertical="bottom"/>
    </xf>
    <xf borderId="17" fillId="14" fontId="38" numFmtId="0" xfId="0" applyAlignment="1" applyBorder="1" applyFont="1">
      <alignment horizontal="center" shrinkToFit="0" vertical="bottom" wrapText="1"/>
    </xf>
    <xf borderId="41" fillId="14" fontId="38" numFmtId="0" xfId="0" applyAlignment="1" applyBorder="1" applyFont="1">
      <alignment horizontal="center" shrinkToFit="0" vertical="bottom" wrapText="1"/>
    </xf>
    <xf borderId="8" fillId="14" fontId="38" numFmtId="0" xfId="0" applyAlignment="1" applyBorder="1" applyFont="1">
      <alignment horizontal="center" shrinkToFit="0" vertical="bottom" wrapText="1"/>
    </xf>
    <xf borderId="12" fillId="0" fontId="37" numFmtId="171" xfId="0" applyAlignment="1" applyBorder="1" applyFont="1" applyNumberFormat="1">
      <alignment horizontal="center" vertical="bottom"/>
    </xf>
    <xf borderId="12" fillId="0" fontId="26" numFmtId="3" xfId="0" applyAlignment="1" applyBorder="1" applyFont="1" applyNumberFormat="1">
      <alignment shrinkToFit="0" wrapText="1"/>
    </xf>
    <xf borderId="12" fillId="0" fontId="37" numFmtId="49" xfId="0" applyAlignment="1" applyBorder="1" applyFont="1" applyNumberFormat="1">
      <alignment horizontal="center" vertical="bottom"/>
    </xf>
    <xf borderId="12" fillId="0" fontId="37" numFmtId="3" xfId="0" applyAlignment="1" applyBorder="1" applyFont="1" applyNumberFormat="1">
      <alignment horizontal="center" vertical="bottom"/>
    </xf>
    <xf borderId="12" fillId="0" fontId="22" numFmtId="175" xfId="0" applyAlignment="1" applyBorder="1" applyFont="1" applyNumberFormat="1">
      <alignment horizontal="right" shrinkToFit="0" wrapText="1"/>
    </xf>
    <xf borderId="41" fillId="14" fontId="38" numFmtId="165" xfId="0" applyAlignment="1" applyBorder="1" applyFont="1" applyNumberFormat="1">
      <alignment horizontal="center" shrinkToFit="0" vertical="bottom" wrapText="1"/>
    </xf>
    <xf borderId="8" fillId="14" fontId="38" numFmtId="165" xfId="0" applyAlignment="1" applyBorder="1" applyFont="1" applyNumberFormat="1">
      <alignment horizontal="center" shrinkToFit="0" vertical="bottom" wrapText="1"/>
    </xf>
    <xf borderId="12" fillId="0" fontId="37" numFmtId="0" xfId="0" applyAlignment="1" applyBorder="1" applyFont="1">
      <alignment horizontal="center" vertical="bottom"/>
    </xf>
    <xf borderId="0" fillId="18" fontId="30" numFmtId="0" xfId="0" applyAlignment="1" applyFill="1" applyFont="1">
      <alignment horizontal="center" readingOrder="0" shrinkToFit="0" wrapText="1"/>
    </xf>
    <xf borderId="12" fillId="0" fontId="36" numFmtId="0" xfId="0" applyAlignment="1" applyBorder="1" applyFont="1">
      <alignment horizontal="center" vertical="bottom"/>
    </xf>
    <xf borderId="14" fillId="0" fontId="31" numFmtId="0" xfId="0" applyAlignment="1" applyBorder="1" applyFont="1">
      <alignment shrinkToFit="0" wrapText="1"/>
    </xf>
    <xf borderId="14" fillId="0" fontId="31" numFmtId="0" xfId="0" applyAlignment="1" applyBorder="1" applyFont="1">
      <alignment horizontal="center"/>
    </xf>
    <xf borderId="12" fillId="0" fontId="31" numFmtId="175" xfId="0" applyAlignment="1" applyBorder="1" applyFont="1" applyNumberFormat="1">
      <alignment horizontal="right"/>
    </xf>
    <xf borderId="14" fillId="0" fontId="31" numFmtId="164" xfId="0" applyAlignment="1" applyBorder="1" applyFont="1" applyNumberFormat="1">
      <alignment horizontal="center"/>
    </xf>
    <xf borderId="0" fillId="19" fontId="30" numFmtId="0" xfId="0" applyAlignment="1" applyFill="1" applyFont="1">
      <alignment horizontal="center" readingOrder="0" shrinkToFit="0" wrapText="1"/>
    </xf>
    <xf borderId="12" fillId="0" fontId="32" numFmtId="176" xfId="0" applyAlignment="1" applyBorder="1" applyFont="1" applyNumberFormat="1">
      <alignment horizontal="center" shrinkToFit="0" wrapText="1"/>
    </xf>
    <xf borderId="12" fillId="0" fontId="36" numFmtId="0" xfId="0" applyAlignment="1" applyBorder="1" applyFont="1">
      <alignment horizontal="center"/>
    </xf>
    <xf borderId="8" fillId="0" fontId="22" numFmtId="0" xfId="0" applyAlignment="1" applyBorder="1" applyFont="1">
      <alignment shrinkToFit="0" wrapText="1"/>
    </xf>
    <xf borderId="8" fillId="0" fontId="22" numFmtId="0" xfId="0" applyAlignment="1" applyBorder="1" applyFont="1">
      <alignment horizontal="center"/>
    </xf>
    <xf borderId="8" fillId="0" fontId="22" numFmtId="176" xfId="0" applyAlignment="1" applyBorder="1" applyFont="1" applyNumberFormat="1">
      <alignment horizontal="center"/>
    </xf>
    <xf borderId="8" fillId="0" fontId="22" numFmtId="175" xfId="0" applyAlignment="1" applyBorder="1" applyFont="1" applyNumberFormat="1">
      <alignment horizontal="right"/>
    </xf>
    <xf borderId="14" fillId="0" fontId="36" numFmtId="0" xfId="0" applyAlignment="1" applyBorder="1" applyFont="1">
      <alignment horizontal="center"/>
    </xf>
    <xf borderId="11" fillId="0" fontId="22" numFmtId="0" xfId="0" applyAlignment="1" applyBorder="1" applyFont="1">
      <alignment shrinkToFit="0" wrapText="1"/>
    </xf>
    <xf borderId="11" fillId="0" fontId="22" numFmtId="0" xfId="0" applyAlignment="1" applyBorder="1" applyFont="1">
      <alignment horizontal="center"/>
    </xf>
    <xf borderId="11" fillId="0" fontId="22" numFmtId="176" xfId="0" applyAlignment="1" applyBorder="1" applyFont="1" applyNumberFormat="1">
      <alignment horizontal="center"/>
    </xf>
    <xf borderId="11" fillId="0" fontId="22" numFmtId="175" xfId="0" applyAlignment="1" applyBorder="1" applyFont="1" applyNumberFormat="1">
      <alignment horizontal="right"/>
    </xf>
    <xf borderId="12" fillId="0" fontId="22" numFmtId="176" xfId="0" applyAlignment="1" applyBorder="1" applyFont="1" applyNumberFormat="1">
      <alignment horizontal="center"/>
    </xf>
    <xf borderId="12" fillId="3" fontId="8" numFmtId="0" xfId="0" applyAlignment="1" applyBorder="1" applyFont="1">
      <alignment shrinkToFit="0" wrapText="0"/>
    </xf>
    <xf borderId="0" fillId="3" fontId="22" numFmtId="0" xfId="0" applyFont="1"/>
    <xf borderId="0" fillId="3" fontId="8" numFmtId="0" xfId="0" applyFont="1"/>
    <xf borderId="0" fillId="3" fontId="8" numFmtId="0" xfId="0" applyAlignment="1" applyFont="1">
      <alignment shrinkToFit="0" wrapText="1"/>
    </xf>
    <xf borderId="0" fillId="3" fontId="10" numFmtId="0" xfId="0" applyAlignment="1" applyFont="1">
      <alignment shrinkToFit="0" wrapText="1"/>
    </xf>
    <xf borderId="0" fillId="20" fontId="30" numFmtId="0" xfId="0" applyAlignment="1" applyFill="1" applyFont="1">
      <alignment horizontal="center" readingOrder="0" shrinkToFit="0" vertical="center" wrapText="1"/>
    </xf>
    <xf borderId="12" fillId="0" fontId="32" numFmtId="0" xfId="0" applyAlignment="1" applyBorder="1" applyFont="1">
      <alignment horizontal="center" shrinkToFit="0" vertical="center" wrapText="1"/>
    </xf>
    <xf borderId="12" fillId="0" fontId="32" numFmtId="164" xfId="0" applyAlignment="1" applyBorder="1" applyFont="1" applyNumberFormat="1">
      <alignment horizontal="center" shrinkToFit="0" vertical="center" wrapText="1"/>
    </xf>
    <xf borderId="12" fillId="0" fontId="32" numFmtId="170" xfId="0" applyAlignment="1" applyBorder="1" applyFont="1" applyNumberFormat="1">
      <alignment horizontal="center" shrinkToFit="0" vertical="center" wrapText="1"/>
    </xf>
    <xf borderId="12" fillId="0" fontId="36" numFmtId="171" xfId="0" applyAlignment="1" applyBorder="1" applyFont="1" applyNumberFormat="1">
      <alignment horizontal="center" shrinkToFit="0" wrapText="1"/>
    </xf>
    <xf borderId="12" fillId="0" fontId="39" numFmtId="0" xfId="0" applyAlignment="1" applyBorder="1" applyFont="1">
      <alignment shrinkToFit="0" wrapText="1"/>
    </xf>
    <xf borderId="12" fillId="0" fontId="22" numFmtId="177" xfId="0" applyAlignment="1" applyBorder="1" applyFont="1" applyNumberFormat="1">
      <alignment horizontal="right"/>
    </xf>
    <xf borderId="12" fillId="0" fontId="22" numFmtId="177" xfId="0" applyAlignment="1" applyBorder="1" applyFont="1" applyNumberFormat="1">
      <alignment horizontal="right" shrinkToFit="0" wrapText="1"/>
    </xf>
    <xf borderId="0" fillId="0" fontId="22" numFmtId="0" xfId="0" applyAlignment="1" applyFont="1">
      <alignment horizontal="center" shrinkToFit="0" vertical="center" wrapText="1"/>
    </xf>
    <xf borderId="0" fillId="0" fontId="36" numFmtId="0" xfId="0" applyAlignment="1" applyFont="1">
      <alignment horizontal="center" shrinkToFit="0" vertical="center" wrapText="1"/>
    </xf>
    <xf borderId="0" fillId="0" fontId="36" numFmtId="164" xfId="0" applyAlignment="1" applyFont="1" applyNumberFormat="1">
      <alignment horizontal="center" shrinkToFit="0" vertical="center" wrapText="1"/>
    </xf>
    <xf borderId="0" fillId="0" fontId="22" numFmtId="0" xfId="0" applyAlignment="1" applyFont="1">
      <alignment horizontal="center" vertical="center"/>
    </xf>
    <xf borderId="0" fillId="21" fontId="30" numFmtId="0" xfId="0" applyAlignment="1" applyFill="1" applyFont="1">
      <alignment horizontal="center" readingOrder="0" shrinkToFit="0" wrapText="1"/>
    </xf>
    <xf borderId="8" fillId="0" fontId="22" numFmtId="164" xfId="0" applyAlignment="1" applyBorder="1" applyFont="1" applyNumberFormat="1">
      <alignment horizontal="center"/>
    </xf>
    <xf borderId="0" fillId="0" fontId="9" numFmtId="164" xfId="0" applyFont="1" applyNumberFormat="1"/>
    <xf borderId="0" fillId="22" fontId="30" numFmtId="0" xfId="0" applyAlignment="1" applyFill="1" applyFont="1">
      <alignment horizontal="center" shrinkToFit="0" wrapText="1"/>
    </xf>
    <xf borderId="12" fillId="0" fontId="32" numFmtId="173" xfId="0" applyAlignment="1" applyBorder="1" applyFont="1" applyNumberFormat="1">
      <alignment horizontal="center" shrinkToFit="0" wrapText="1"/>
    </xf>
    <xf borderId="12" fillId="23" fontId="36" numFmtId="49" xfId="0" applyAlignment="1" applyBorder="1" applyFill="1" applyFont="1" applyNumberFormat="1">
      <alignment horizontal="center" shrinkToFit="0" wrapText="1"/>
    </xf>
    <xf borderId="17" fillId="23" fontId="36" numFmtId="0" xfId="0" applyAlignment="1" applyBorder="1" applyFont="1">
      <alignment horizontal="center" shrinkToFit="0" wrapText="1"/>
    </xf>
    <xf borderId="41" fillId="0" fontId="7" numFmtId="0" xfId="0" applyBorder="1" applyFont="1"/>
    <xf borderId="12" fillId="0" fontId="22" numFmtId="49" xfId="0" applyAlignment="1" applyBorder="1" applyFont="1" applyNumberFormat="1">
      <alignment shrinkToFit="0" wrapText="1"/>
    </xf>
    <xf borderId="12" fillId="0" fontId="22" numFmtId="49" xfId="0" applyAlignment="1" applyBorder="1" applyFont="1" applyNumberFormat="1">
      <alignment horizontal="center"/>
    </xf>
    <xf borderId="12" fillId="0" fontId="22" numFmtId="173" xfId="0" applyAlignment="1" applyBorder="1" applyFont="1" applyNumberFormat="1">
      <alignment horizontal="center"/>
    </xf>
    <xf borderId="12" fillId="0" fontId="22" numFmtId="3" xfId="0" applyAlignment="1" applyBorder="1" applyFont="1" applyNumberFormat="1">
      <alignment shrinkToFit="0" wrapText="1"/>
    </xf>
    <xf borderId="12" fillId="23" fontId="36" numFmtId="0" xfId="0" applyAlignment="1" applyBorder="1" applyFont="1">
      <alignment horizontal="center" shrinkToFit="0" wrapText="1"/>
    </xf>
    <xf borderId="0" fillId="0" fontId="23" numFmtId="0" xfId="0" applyAlignment="1" applyFont="1">
      <alignment horizontal="center" shrinkToFit="0" vertical="center" wrapText="1"/>
    </xf>
    <xf borderId="0" fillId="0" fontId="23" numFmtId="173" xfId="0" applyAlignment="1" applyFont="1" applyNumberFormat="1">
      <alignment vertical="center"/>
    </xf>
    <xf borderId="0" fillId="24" fontId="30" numFmtId="0" xfId="0" applyAlignment="1" applyFill="1" applyFont="1">
      <alignment horizontal="center" shrinkToFit="0" wrapText="0"/>
    </xf>
    <xf borderId="0" fillId="24" fontId="30" numFmtId="0" xfId="0" applyAlignment="1" applyFont="1">
      <alignment horizontal="center" readingOrder="0" shrinkToFit="0" wrapText="0"/>
    </xf>
    <xf borderId="12" fillId="0" fontId="39" numFmtId="0" xfId="0" applyAlignment="1" applyBorder="1" applyFont="1">
      <alignment horizontal="center" vertical="bottom"/>
    </xf>
    <xf borderId="12" fillId="0" fontId="40" numFmtId="176" xfId="0" applyAlignment="1" applyBorder="1" applyFont="1" applyNumberFormat="1">
      <alignment vertical="bottom"/>
    </xf>
    <xf borderId="12" fillId="0" fontId="41" numFmtId="165" xfId="0" applyAlignment="1" applyBorder="1" applyFont="1" applyNumberFormat="1">
      <alignment horizontal="right" vertical="bottom"/>
    </xf>
    <xf borderId="14" fillId="0" fontId="40" numFmtId="176" xfId="0" applyAlignment="1" applyBorder="1" applyFont="1" applyNumberFormat="1">
      <alignment vertical="bottom"/>
    </xf>
    <xf borderId="12" fillId="0" fontId="39" numFmtId="0" xfId="0" applyAlignment="1" applyBorder="1" applyFont="1">
      <alignment horizontal="center"/>
    </xf>
    <xf borderId="5" fillId="0" fontId="39" numFmtId="0" xfId="0" applyAlignment="1" applyBorder="1" applyFont="1">
      <alignment horizontal="center" vertical="bottom"/>
    </xf>
    <xf borderId="12" fillId="0" fontId="40" numFmtId="0" xfId="0" applyAlignment="1" applyBorder="1" applyFont="1">
      <alignment horizontal="center"/>
    </xf>
    <xf borderId="12" fillId="0" fontId="40" numFmtId="0" xfId="0" applyAlignment="1" applyBorder="1" applyFont="1">
      <alignment vertical="bottom"/>
    </xf>
    <xf borderId="14" fillId="0" fontId="40" numFmtId="0" xfId="0" applyAlignment="1" applyBorder="1" applyFont="1">
      <alignment vertical="bottom"/>
    </xf>
    <xf borderId="8" fillId="0" fontId="31" numFmtId="0" xfId="0" applyAlignment="1" applyBorder="1" applyFont="1">
      <alignment vertical="bottom"/>
    </xf>
    <xf borderId="8" fillId="0" fontId="31" numFmtId="0" xfId="0" applyAlignment="1" applyBorder="1" applyFont="1">
      <alignment horizontal="center" vertical="bottom"/>
    </xf>
    <xf borderId="12" fillId="0" fontId="41" numFmtId="165" xfId="0" applyAlignment="1" applyBorder="1" applyFont="1" applyNumberFormat="1">
      <alignment horizontal="right"/>
    </xf>
    <xf borderId="12" fillId="0" fontId="31" numFmtId="0" xfId="0" applyAlignment="1" applyBorder="1" applyFont="1">
      <alignment horizontal="center" vertical="bottom"/>
    </xf>
    <xf borderId="0" fillId="0" fontId="42" numFmtId="0" xfId="0" applyAlignment="1" applyFont="1">
      <alignment horizontal="center" shrinkToFit="0" wrapText="1"/>
    </xf>
    <xf borderId="0" fillId="0" fontId="42" numFmtId="0" xfId="0" applyAlignment="1" applyFont="1">
      <alignment horizontal="center" shrinkToFit="0" vertical="bottom" wrapText="1"/>
    </xf>
    <xf borderId="0" fillId="0" fontId="22" numFmtId="0" xfId="0" applyAlignment="1" applyFont="1">
      <alignment vertical="bottom"/>
    </xf>
    <xf borderId="0" fillId="0" fontId="5" numFmtId="176" xfId="0" applyAlignment="1" applyFont="1" applyNumberFormat="1">
      <alignment horizontal="right" vertical="bottom"/>
    </xf>
    <xf borderId="0" fillId="0" fontId="39" numFmtId="176" xfId="0" applyAlignment="1" applyFont="1" applyNumberFormat="1">
      <alignment shrinkToFit="0" vertical="bottom" wrapText="1"/>
    </xf>
    <xf borderId="0" fillId="0" fontId="22" numFmtId="170" xfId="0" applyAlignment="1" applyFont="1" applyNumberFormat="1">
      <alignment horizontal="right" shrinkToFit="0" vertical="bottom" wrapText="1"/>
    </xf>
    <xf borderId="14" fillId="0" fontId="31" numFmtId="0" xfId="0" applyAlignment="1" applyBorder="1" applyFont="1">
      <alignment vertical="bottom"/>
    </xf>
    <xf borderId="17" fillId="24" fontId="30" numFmtId="0" xfId="0" applyAlignment="1" applyBorder="1" applyFont="1">
      <alignment horizontal="center" readingOrder="0" shrinkToFit="0" wrapText="1"/>
    </xf>
    <xf borderId="17" fillId="24" fontId="43" numFmtId="0" xfId="0" applyAlignment="1" applyBorder="1" applyFont="1">
      <alignment horizontal="center" readingOrder="0" shrinkToFit="0" wrapText="1"/>
    </xf>
    <xf borderId="12" fillId="25" fontId="44" numFmtId="176" xfId="0" applyAlignment="1" applyBorder="1" applyFill="1" applyFont="1" applyNumberFormat="1">
      <alignment horizontal="center" shrinkToFit="0" vertical="bottom" wrapText="1"/>
    </xf>
    <xf borderId="8" fillId="25" fontId="44" numFmtId="0" xfId="0" applyAlignment="1" applyBorder="1" applyFont="1">
      <alignment horizontal="center" vertical="bottom"/>
    </xf>
    <xf borderId="14" fillId="0" fontId="31" numFmtId="176" xfId="0" applyAlignment="1" applyBorder="1" applyFont="1" applyNumberFormat="1">
      <alignment shrinkToFit="0" wrapText="1"/>
    </xf>
    <xf borderId="11" fillId="0" fontId="40" numFmtId="0" xfId="0" applyAlignment="1" applyBorder="1" applyFont="1">
      <alignment horizontal="center"/>
    </xf>
    <xf borderId="11" fillId="0" fontId="40" numFmtId="3" xfId="0" applyAlignment="1" applyBorder="1" applyFont="1" applyNumberFormat="1">
      <alignment horizontal="center"/>
    </xf>
    <xf borderId="8" fillId="0" fontId="10" numFmtId="165" xfId="0" applyAlignment="1" applyBorder="1" applyFont="1" applyNumberFormat="1">
      <alignment horizontal="right"/>
    </xf>
    <xf borderId="14" fillId="0" fontId="40" numFmtId="176" xfId="0" applyAlignment="1" applyBorder="1" applyFont="1" applyNumberFormat="1">
      <alignment shrinkToFit="0" wrapText="1"/>
    </xf>
    <xf borderId="11" fillId="0" fontId="10" numFmtId="165" xfId="0" applyAlignment="1" applyBorder="1" applyFont="1" applyNumberFormat="1">
      <alignment horizontal="right"/>
    </xf>
    <xf borderId="14" fillId="0" fontId="40" numFmtId="0" xfId="0" applyAlignment="1" applyBorder="1" applyFont="1">
      <alignment shrinkToFit="0" wrapText="1"/>
    </xf>
    <xf borderId="8" fillId="0" fontId="5" numFmtId="176" xfId="0" applyAlignment="1" applyBorder="1" applyFont="1" applyNumberFormat="1">
      <alignment horizontal="right" vertical="bottom"/>
    </xf>
    <xf borderId="12" fillId="0" fontId="40" numFmtId="0" xfId="0" applyAlignment="1" applyBorder="1" applyFont="1">
      <alignment shrinkToFit="0" wrapText="1"/>
    </xf>
    <xf borderId="8" fillId="0" fontId="40" numFmtId="0" xfId="0" applyAlignment="1" applyBorder="1" applyFont="1">
      <alignment horizontal="center"/>
    </xf>
    <xf borderId="8" fillId="0" fontId="40" numFmtId="3" xfId="0" applyAlignment="1" applyBorder="1" applyFont="1" applyNumberFormat="1">
      <alignment horizontal="center"/>
    </xf>
    <xf borderId="0" fillId="26" fontId="30" numFmtId="0" xfId="0" applyAlignment="1" applyFill="1" applyFont="1">
      <alignment horizontal="center" readingOrder="0" shrinkToFit="0" wrapText="1"/>
    </xf>
    <xf borderId="12" fillId="0" fontId="22" numFmtId="0" xfId="0" applyAlignment="1" applyBorder="1" applyFont="1">
      <alignment horizontal="center" shrinkToFit="0" wrapText="1"/>
    </xf>
    <xf borderId="8" fillId="3" fontId="45" numFmtId="0" xfId="0" applyAlignment="1" applyBorder="1" applyFont="1">
      <alignment vertical="bottom"/>
    </xf>
    <xf borderId="41" fillId="0" fontId="45" numFmtId="0" xfId="0" applyAlignment="1" applyBorder="1" applyFont="1">
      <alignment horizontal="center" vertical="bottom"/>
    </xf>
    <xf borderId="14" fillId="0" fontId="31" numFmtId="176" xfId="0" applyAlignment="1" applyBorder="1" applyFont="1" applyNumberFormat="1">
      <alignment horizontal="center" vertical="bottom"/>
    </xf>
    <xf borderId="8" fillId="0" fontId="45" numFmtId="170" xfId="0" applyAlignment="1" applyBorder="1" applyFont="1" applyNumberFormat="1">
      <alignment horizontal="right" vertical="bottom"/>
    </xf>
    <xf borderId="14" fillId="0" fontId="5" numFmtId="170" xfId="0" applyAlignment="1" applyBorder="1" applyFont="1" applyNumberFormat="1">
      <alignment horizontal="right" shrinkToFit="0" wrapText="1"/>
    </xf>
    <xf borderId="11" fillId="3" fontId="45" numFmtId="0" xfId="0" applyAlignment="1" applyBorder="1" applyFont="1">
      <alignment vertical="bottom"/>
    </xf>
    <xf borderId="10" fillId="0" fontId="45" numFmtId="0" xfId="0" applyAlignment="1" applyBorder="1" applyFont="1">
      <alignment horizontal="center" vertical="bottom"/>
    </xf>
    <xf borderId="11" fillId="0" fontId="45" numFmtId="170" xfId="0" applyAlignment="1" applyBorder="1" applyFont="1" applyNumberFormat="1">
      <alignment horizontal="right" vertical="bottom"/>
    </xf>
    <xf borderId="11" fillId="0" fontId="31" numFmtId="170" xfId="0" applyAlignment="1" applyBorder="1" applyFont="1" applyNumberFormat="1">
      <alignment horizontal="right" vertical="bottom"/>
    </xf>
    <xf borderId="0" fillId="27" fontId="30" numFmtId="0" xfId="0" applyAlignment="1" applyFill="1" applyFont="1">
      <alignment horizontal="center" shrinkToFit="0" wrapText="1"/>
    </xf>
    <xf borderId="12" fillId="0" fontId="46" numFmtId="0" xfId="0" applyAlignment="1" applyBorder="1" applyFont="1">
      <alignment shrinkToFit="0" wrapText="1"/>
    </xf>
    <xf borderId="12" fillId="0" fontId="22" numFmtId="165" xfId="0" applyAlignment="1" applyBorder="1" applyFont="1" applyNumberFormat="1">
      <alignment horizontal="right" vertical="bottom"/>
    </xf>
    <xf borderId="14" fillId="0" fontId="9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781050</xdr:colOff>
      <xdr:row>0</xdr:row>
      <xdr:rowOff>76200</xdr:rowOff>
    </xdr:from>
    <xdr:ext cx="1438275" cy="1247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FSvjNQUGMPDWu9wWl1wemUnvZiiCa-j0/view?usp=drive_link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43.88"/>
    <col customWidth="1" min="3" max="3" width="15.88"/>
    <col customWidth="1" min="4" max="4" width="16.63"/>
    <col customWidth="1" min="5" max="6" width="10.63"/>
  </cols>
  <sheetData>
    <row r="1" ht="12.75" customHeight="1"/>
    <row r="2" ht="12.75" customHeight="1">
      <c r="B2" s="1" t="s">
        <v>0</v>
      </c>
      <c r="C2" s="2" t="s">
        <v>1</v>
      </c>
      <c r="D2" s="2" t="s">
        <v>2</v>
      </c>
    </row>
    <row r="3" ht="12.75" customHeight="1">
      <c r="B3" s="3" t="s">
        <v>3</v>
      </c>
      <c r="C3" s="4">
        <v>0.0</v>
      </c>
      <c r="D3" s="4" t="str">
        <f t="shared" ref="D3:D16" si="1">C3-#REF!</f>
        <v>#REF!</v>
      </c>
    </row>
    <row r="4" ht="12.75" customHeight="1">
      <c r="B4" s="3" t="s">
        <v>4</v>
      </c>
      <c r="C4" s="4">
        <v>0.0</v>
      </c>
      <c r="D4" s="4" t="str">
        <f t="shared" si="1"/>
        <v>#REF!</v>
      </c>
    </row>
    <row r="5" ht="12.75" customHeight="1">
      <c r="B5" s="3" t="s">
        <v>5</v>
      </c>
      <c r="C5" s="5">
        <v>0.0</v>
      </c>
      <c r="D5" s="4" t="str">
        <f t="shared" si="1"/>
        <v>#REF!</v>
      </c>
    </row>
    <row r="6" ht="12.75" customHeight="1">
      <c r="B6" s="3" t="s">
        <v>6</v>
      </c>
      <c r="C6" s="5">
        <v>0.0</v>
      </c>
      <c r="D6" s="4" t="str">
        <f t="shared" si="1"/>
        <v>#REF!</v>
      </c>
    </row>
    <row r="7" ht="12.75" customHeight="1">
      <c r="B7" s="3" t="s">
        <v>7</v>
      </c>
      <c r="C7" s="5">
        <v>0.0</v>
      </c>
      <c r="D7" s="4" t="str">
        <f t="shared" si="1"/>
        <v>#REF!</v>
      </c>
    </row>
    <row r="8" ht="12.75" customHeight="1">
      <c r="B8" s="3" t="s">
        <v>8</v>
      </c>
      <c r="C8" s="5">
        <v>0.0</v>
      </c>
      <c r="D8" s="4" t="str">
        <f t="shared" si="1"/>
        <v>#REF!</v>
      </c>
    </row>
    <row r="9" ht="12.75" customHeight="1">
      <c r="B9" s="3" t="s">
        <v>9</v>
      </c>
      <c r="C9" s="5">
        <v>0.0</v>
      </c>
      <c r="D9" s="4" t="str">
        <f t="shared" si="1"/>
        <v>#REF!</v>
      </c>
    </row>
    <row r="10" ht="12.75" customHeight="1">
      <c r="B10" s="3" t="s">
        <v>10</v>
      </c>
      <c r="C10" s="5">
        <v>0.0</v>
      </c>
      <c r="D10" s="4" t="str">
        <f t="shared" si="1"/>
        <v>#REF!</v>
      </c>
    </row>
    <row r="11" ht="12.75" customHeight="1">
      <c r="B11" s="3" t="s">
        <v>11</v>
      </c>
      <c r="C11" s="5">
        <v>0.0</v>
      </c>
      <c r="D11" s="4" t="str">
        <f t="shared" si="1"/>
        <v>#REF!</v>
      </c>
    </row>
    <row r="12" ht="12.75" customHeight="1">
      <c r="B12" s="3" t="s">
        <v>12</v>
      </c>
      <c r="C12" s="6">
        <v>0.0</v>
      </c>
      <c r="D12" s="4" t="str">
        <f t="shared" si="1"/>
        <v>#REF!</v>
      </c>
    </row>
    <row r="13" ht="12.75" customHeight="1">
      <c r="B13" s="7" t="s">
        <v>13</v>
      </c>
      <c r="C13" s="5">
        <v>0.0</v>
      </c>
      <c r="D13" s="4" t="str">
        <f t="shared" si="1"/>
        <v>#REF!</v>
      </c>
    </row>
    <row r="14" ht="12.75" customHeight="1">
      <c r="B14" s="3" t="s">
        <v>14</v>
      </c>
      <c r="C14" s="5">
        <v>0.0</v>
      </c>
      <c r="D14" s="4" t="str">
        <f t="shared" si="1"/>
        <v>#REF!</v>
      </c>
    </row>
    <row r="15" ht="12.75" customHeight="1">
      <c r="B15" s="3" t="s">
        <v>15</v>
      </c>
      <c r="C15" s="6">
        <v>0.0</v>
      </c>
      <c r="D15" s="4" t="str">
        <f t="shared" si="1"/>
        <v>#REF!</v>
      </c>
    </row>
    <row r="16" ht="12.75" customHeight="1">
      <c r="B16" s="3" t="s">
        <v>16</v>
      </c>
      <c r="C16" s="6">
        <v>0.0</v>
      </c>
      <c r="D16" s="4" t="str">
        <f t="shared" si="1"/>
        <v>#REF!</v>
      </c>
    </row>
    <row r="17" ht="12.75" customHeight="1">
      <c r="B17" s="1" t="s">
        <v>17</v>
      </c>
      <c r="C17" s="8">
        <f t="shared" ref="C17:D17" si="2">SUM(C3:C15)</f>
        <v>0</v>
      </c>
      <c r="D17" s="8" t="str">
        <f t="shared" si="2"/>
        <v>#REF!</v>
      </c>
    </row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2" width="106.0"/>
    <col customWidth="1" min="3" max="3" width="10.38"/>
    <col customWidth="1" min="4" max="4" width="18.75"/>
    <col customWidth="1" min="5" max="6" width="11.38"/>
    <col customWidth="1" min="7" max="8" width="10.63"/>
    <col customWidth="1" min="9" max="9" width="89.13"/>
    <col customWidth="1" min="10" max="26" width="10.63"/>
  </cols>
  <sheetData>
    <row r="1" ht="40.5" customHeight="1">
      <c r="A1" s="248" t="s">
        <v>840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249" t="s">
        <v>111</v>
      </c>
      <c r="B2" s="249" t="s">
        <v>112</v>
      </c>
      <c r="C2" s="249" t="s">
        <v>63</v>
      </c>
      <c r="D2" s="250" t="s">
        <v>113</v>
      </c>
      <c r="E2" s="251" t="s">
        <v>114</v>
      </c>
      <c r="F2" s="251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>
      <c r="A3" s="252">
        <v>46023.0</v>
      </c>
      <c r="B3" s="253" t="s">
        <v>841</v>
      </c>
      <c r="C3" s="186">
        <v>1.0</v>
      </c>
      <c r="D3" s="201" t="s">
        <v>117</v>
      </c>
      <c r="E3" s="254"/>
      <c r="F3" s="255"/>
      <c r="G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>
      <c r="A4" s="252">
        <v>46054.0</v>
      </c>
      <c r="B4" s="253" t="s">
        <v>842</v>
      </c>
      <c r="C4" s="186">
        <v>1.0</v>
      </c>
      <c r="D4" s="201" t="s">
        <v>117</v>
      </c>
      <c r="E4" s="254"/>
      <c r="F4" s="255"/>
      <c r="G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</row>
    <row r="5">
      <c r="A5" s="252">
        <v>46082.0</v>
      </c>
      <c r="B5" s="253" t="s">
        <v>843</v>
      </c>
      <c r="C5" s="186">
        <v>1.0</v>
      </c>
      <c r="D5" s="201" t="s">
        <v>117</v>
      </c>
      <c r="E5" s="254"/>
      <c r="F5" s="255"/>
      <c r="G5" s="256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>
      <c r="A6" s="252">
        <v>46113.0</v>
      </c>
      <c r="B6" s="253" t="s">
        <v>844</v>
      </c>
      <c r="C6" s="186">
        <v>1.0</v>
      </c>
      <c r="D6" s="201" t="s">
        <v>117</v>
      </c>
      <c r="E6" s="254"/>
      <c r="F6" s="255"/>
      <c r="G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 ht="15.75" customHeight="1">
      <c r="A7" s="252">
        <v>46024.0</v>
      </c>
      <c r="B7" s="253" t="s">
        <v>845</v>
      </c>
      <c r="C7" s="186">
        <v>1.0</v>
      </c>
      <c r="D7" s="201" t="s">
        <v>117</v>
      </c>
      <c r="E7" s="254"/>
      <c r="F7" s="255"/>
      <c r="G7" s="185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ht="15.75" customHeight="1">
      <c r="A8" s="252">
        <v>46055.0</v>
      </c>
      <c r="B8" s="253" t="s">
        <v>846</v>
      </c>
      <c r="C8" s="186">
        <v>1.0</v>
      </c>
      <c r="D8" s="201" t="s">
        <v>117</v>
      </c>
      <c r="E8" s="254"/>
      <c r="F8" s="255"/>
      <c r="G8" s="185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ht="15.75" customHeight="1">
      <c r="A9" s="252">
        <v>46083.0</v>
      </c>
      <c r="B9" s="253" t="s">
        <v>847</v>
      </c>
      <c r="C9" s="186">
        <v>1.0</v>
      </c>
      <c r="D9" s="201" t="s">
        <v>117</v>
      </c>
      <c r="E9" s="254"/>
      <c r="F9" s="255"/>
      <c r="G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ht="15.75" customHeight="1">
      <c r="A10" s="252">
        <v>46114.0</v>
      </c>
      <c r="B10" s="253" t="s">
        <v>848</v>
      </c>
      <c r="C10" s="186">
        <v>1.0</v>
      </c>
      <c r="D10" s="201" t="s">
        <v>117</v>
      </c>
      <c r="E10" s="254"/>
      <c r="F10" s="255"/>
      <c r="G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ht="15.75" customHeight="1">
      <c r="A11" s="252">
        <v>46025.0</v>
      </c>
      <c r="B11" s="253" t="s">
        <v>849</v>
      </c>
      <c r="C11" s="186">
        <v>1.0</v>
      </c>
      <c r="D11" s="201" t="s">
        <v>117</v>
      </c>
      <c r="E11" s="254"/>
      <c r="F11" s="255"/>
      <c r="G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ht="15.75" customHeight="1">
      <c r="A12" s="252">
        <v>46056.0</v>
      </c>
      <c r="B12" s="253" t="s">
        <v>850</v>
      </c>
      <c r="C12" s="186">
        <v>1.0</v>
      </c>
      <c r="D12" s="201" t="s">
        <v>117</v>
      </c>
      <c r="E12" s="254"/>
      <c r="F12" s="255"/>
      <c r="G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5.75" customHeight="1">
      <c r="A13" s="252">
        <v>46084.0</v>
      </c>
      <c r="B13" s="253" t="s">
        <v>851</v>
      </c>
      <c r="C13" s="186">
        <v>1.0</v>
      </c>
      <c r="D13" s="201" t="s">
        <v>117</v>
      </c>
      <c r="E13" s="254"/>
      <c r="F13" s="255"/>
      <c r="G13" s="185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</row>
    <row r="14" ht="15.75" customHeight="1">
      <c r="A14" s="252">
        <v>46115.0</v>
      </c>
      <c r="B14" s="253" t="s">
        <v>852</v>
      </c>
      <c r="C14" s="186">
        <v>1.0</v>
      </c>
      <c r="D14" s="201" t="s">
        <v>117</v>
      </c>
      <c r="E14" s="254"/>
      <c r="F14" s="255"/>
      <c r="G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</row>
    <row r="15" ht="15.75" customHeight="1">
      <c r="A15" s="252">
        <v>46026.0</v>
      </c>
      <c r="B15" s="253" t="s">
        <v>853</v>
      </c>
      <c r="C15" s="186">
        <v>1.0</v>
      </c>
      <c r="D15" s="201" t="s">
        <v>117</v>
      </c>
      <c r="E15" s="254"/>
      <c r="F15" s="255"/>
      <c r="G15" s="256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5.75" customHeight="1">
      <c r="A16" s="252">
        <v>46057.0</v>
      </c>
      <c r="B16" s="253" t="s">
        <v>854</v>
      </c>
      <c r="C16" s="186">
        <v>1.0</v>
      </c>
      <c r="D16" s="201" t="s">
        <v>117</v>
      </c>
      <c r="E16" s="254"/>
      <c r="F16" s="255"/>
      <c r="G16" s="256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5.75" customHeight="1">
      <c r="A17" s="252">
        <v>46085.0</v>
      </c>
      <c r="B17" s="253" t="s">
        <v>855</v>
      </c>
      <c r="C17" s="186">
        <v>1.0</v>
      </c>
      <c r="D17" s="201" t="s">
        <v>117</v>
      </c>
      <c r="E17" s="254"/>
      <c r="F17" s="255"/>
      <c r="G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5.75" customHeight="1">
      <c r="A18" s="252">
        <v>46116.0</v>
      </c>
      <c r="B18" s="253" t="s">
        <v>856</v>
      </c>
      <c r="C18" s="186">
        <v>1.0</v>
      </c>
      <c r="D18" s="201" t="s">
        <v>117</v>
      </c>
      <c r="E18" s="254"/>
      <c r="F18" s="255"/>
      <c r="G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5.75" customHeight="1">
      <c r="A19" s="252">
        <v>46027.0</v>
      </c>
      <c r="B19" s="253" t="s">
        <v>857</v>
      </c>
      <c r="C19" s="186">
        <v>1.0</v>
      </c>
      <c r="D19" s="186" t="s">
        <v>117</v>
      </c>
      <c r="E19" s="254"/>
      <c r="F19" s="255"/>
      <c r="G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5.75" customHeight="1">
      <c r="A20" s="252">
        <v>46058.0</v>
      </c>
      <c r="B20" s="253" t="s">
        <v>858</v>
      </c>
      <c r="C20" s="186">
        <v>1.0</v>
      </c>
      <c r="D20" s="201" t="s">
        <v>117</v>
      </c>
      <c r="E20" s="254"/>
      <c r="F20" s="255"/>
      <c r="G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5.75" customHeight="1">
      <c r="A21" s="252">
        <v>46086.0</v>
      </c>
      <c r="B21" s="253" t="s">
        <v>859</v>
      </c>
      <c r="C21" s="186">
        <v>1.0</v>
      </c>
      <c r="D21" s="201" t="s">
        <v>117</v>
      </c>
      <c r="E21" s="254"/>
      <c r="F21" s="255"/>
      <c r="G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5.75" customHeight="1">
      <c r="A22" s="252">
        <v>46117.0</v>
      </c>
      <c r="B22" s="253" t="s">
        <v>860</v>
      </c>
      <c r="C22" s="186">
        <v>1.0</v>
      </c>
      <c r="D22" s="201" t="s">
        <v>117</v>
      </c>
      <c r="E22" s="254"/>
      <c r="F22" s="255"/>
      <c r="G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5.75" customHeight="1">
      <c r="A23" s="252">
        <v>46028.0</v>
      </c>
      <c r="B23" s="253" t="s">
        <v>861</v>
      </c>
      <c r="C23" s="186">
        <v>1.0</v>
      </c>
      <c r="D23" s="201" t="s">
        <v>117</v>
      </c>
      <c r="E23" s="254"/>
      <c r="F23" s="255"/>
      <c r="G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5.75" customHeight="1">
      <c r="A24" s="252">
        <v>46059.0</v>
      </c>
      <c r="B24" s="253" t="s">
        <v>862</v>
      </c>
      <c r="C24" s="186">
        <v>1.0</v>
      </c>
      <c r="D24" s="201" t="s">
        <v>117</v>
      </c>
      <c r="E24" s="254"/>
      <c r="F24" s="255"/>
      <c r="G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5.75" customHeight="1">
      <c r="A25" s="252">
        <v>46087.0</v>
      </c>
      <c r="B25" s="253" t="s">
        <v>863</v>
      </c>
      <c r="C25" s="186">
        <v>1.0</v>
      </c>
      <c r="D25" s="201" t="s">
        <v>117</v>
      </c>
      <c r="E25" s="254"/>
      <c r="F25" s="255"/>
      <c r="G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5.75" customHeight="1">
      <c r="A26" s="252">
        <v>46118.0</v>
      </c>
      <c r="B26" s="253" t="s">
        <v>864</v>
      </c>
      <c r="C26" s="186">
        <v>1.0</v>
      </c>
      <c r="D26" s="201" t="s">
        <v>117</v>
      </c>
      <c r="E26" s="254"/>
      <c r="F26" s="255"/>
      <c r="G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5.75" customHeight="1">
      <c r="A27" s="252">
        <v>46029.0</v>
      </c>
      <c r="B27" s="253" t="s">
        <v>865</v>
      </c>
      <c r="C27" s="186">
        <v>1.0</v>
      </c>
      <c r="D27" s="201" t="s">
        <v>117</v>
      </c>
      <c r="E27" s="254"/>
      <c r="F27" s="255"/>
      <c r="G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5.75" customHeight="1">
      <c r="A28" s="252">
        <v>46060.0</v>
      </c>
      <c r="B28" s="253" t="s">
        <v>866</v>
      </c>
      <c r="C28" s="186">
        <v>1.0</v>
      </c>
      <c r="D28" s="201" t="s">
        <v>117</v>
      </c>
      <c r="E28" s="254"/>
      <c r="F28" s="255"/>
      <c r="G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5.75" customHeight="1">
      <c r="A29" s="252">
        <v>46088.0</v>
      </c>
      <c r="B29" s="253" t="s">
        <v>867</v>
      </c>
      <c r="C29" s="186">
        <v>1.0</v>
      </c>
      <c r="D29" s="201" t="s">
        <v>117</v>
      </c>
      <c r="E29" s="254"/>
      <c r="F29" s="255"/>
      <c r="G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5.75" customHeight="1">
      <c r="A30" s="252">
        <v>46119.0</v>
      </c>
      <c r="B30" s="253" t="s">
        <v>868</v>
      </c>
      <c r="C30" s="186">
        <v>1.0</v>
      </c>
      <c r="D30" s="201" t="s">
        <v>117</v>
      </c>
      <c r="E30" s="254"/>
      <c r="F30" s="255"/>
      <c r="G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5.75" customHeight="1">
      <c r="A31" s="252">
        <v>46030.0</v>
      </c>
      <c r="B31" s="253" t="s">
        <v>869</v>
      </c>
      <c r="C31" s="186">
        <v>1.0</v>
      </c>
      <c r="D31" s="201" t="s">
        <v>117</v>
      </c>
      <c r="E31" s="254"/>
      <c r="F31" s="255"/>
      <c r="G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5.75" customHeight="1">
      <c r="A32" s="252">
        <v>46061.0</v>
      </c>
      <c r="B32" s="253" t="s">
        <v>870</v>
      </c>
      <c r="C32" s="186">
        <v>1.0</v>
      </c>
      <c r="D32" s="201" t="s">
        <v>117</v>
      </c>
      <c r="E32" s="254"/>
      <c r="F32" s="255"/>
      <c r="G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5.75" customHeight="1">
      <c r="A33" s="252">
        <v>46089.0</v>
      </c>
      <c r="B33" s="253" t="s">
        <v>871</v>
      </c>
      <c r="C33" s="186">
        <v>1.0</v>
      </c>
      <c r="D33" s="201" t="s">
        <v>117</v>
      </c>
      <c r="E33" s="254"/>
      <c r="F33" s="255"/>
      <c r="G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5.75" customHeight="1">
      <c r="A34" s="252">
        <v>46120.0</v>
      </c>
      <c r="B34" s="253" t="s">
        <v>872</v>
      </c>
      <c r="C34" s="186">
        <v>1.0</v>
      </c>
      <c r="D34" s="201" t="s">
        <v>117</v>
      </c>
      <c r="E34" s="254"/>
      <c r="F34" s="255"/>
      <c r="G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5.75" customHeight="1">
      <c r="A35" s="252">
        <v>46031.0</v>
      </c>
      <c r="B35" s="253" t="s">
        <v>873</v>
      </c>
      <c r="C35" s="186">
        <v>1.0</v>
      </c>
      <c r="D35" s="201" t="s">
        <v>117</v>
      </c>
      <c r="E35" s="254"/>
      <c r="F35" s="255"/>
    </row>
    <row r="36" ht="15.75" customHeight="1">
      <c r="A36" s="252">
        <v>46062.0</v>
      </c>
      <c r="B36" s="253" t="s">
        <v>874</v>
      </c>
      <c r="C36" s="186">
        <v>1.0</v>
      </c>
      <c r="D36" s="201" t="s">
        <v>117</v>
      </c>
      <c r="E36" s="254"/>
      <c r="F36" s="255"/>
    </row>
    <row r="37" ht="15.75" customHeight="1">
      <c r="A37" s="252">
        <v>46090.0</v>
      </c>
      <c r="B37" s="253" t="s">
        <v>875</v>
      </c>
      <c r="C37" s="186">
        <v>1.0</v>
      </c>
      <c r="D37" s="201" t="s">
        <v>117</v>
      </c>
      <c r="E37" s="254"/>
      <c r="F37" s="25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5.75" customHeight="1">
      <c r="A38" s="252">
        <v>46121.0</v>
      </c>
      <c r="B38" s="253" t="s">
        <v>876</v>
      </c>
      <c r="C38" s="186">
        <v>1.0</v>
      </c>
      <c r="D38" s="201" t="s">
        <v>117</v>
      </c>
      <c r="E38" s="254"/>
      <c r="F38" s="25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5.75" customHeight="1">
      <c r="A39" s="252">
        <v>46032.0</v>
      </c>
      <c r="B39" s="253" t="s">
        <v>877</v>
      </c>
      <c r="C39" s="186">
        <v>1.0</v>
      </c>
      <c r="D39" s="201" t="s">
        <v>117</v>
      </c>
      <c r="E39" s="254"/>
      <c r="F39" s="25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5.75" customHeight="1">
      <c r="A40" s="252">
        <v>46063.0</v>
      </c>
      <c r="B40" s="253" t="s">
        <v>878</v>
      </c>
      <c r="C40" s="186">
        <v>1.0</v>
      </c>
      <c r="D40" s="201" t="s">
        <v>117</v>
      </c>
      <c r="E40" s="254"/>
      <c r="F40" s="25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5.75" customHeight="1">
      <c r="A41" s="252">
        <v>46091.0</v>
      </c>
      <c r="B41" s="253" t="s">
        <v>879</v>
      </c>
      <c r="C41" s="186">
        <v>1.0</v>
      </c>
      <c r="D41" s="201" t="s">
        <v>117</v>
      </c>
      <c r="E41" s="254"/>
      <c r="F41" s="25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5.75" customHeight="1">
      <c r="A42" s="252">
        <v>46122.0</v>
      </c>
      <c r="B42" s="253" t="s">
        <v>880</v>
      </c>
      <c r="C42" s="186">
        <v>1.0</v>
      </c>
      <c r="D42" s="201" t="s">
        <v>117</v>
      </c>
      <c r="E42" s="254"/>
      <c r="F42" s="25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5.75" customHeight="1">
      <c r="A43" s="252">
        <v>46033.0</v>
      </c>
      <c r="B43" s="253" t="s">
        <v>881</v>
      </c>
      <c r="C43" s="186">
        <v>1.0</v>
      </c>
      <c r="D43" s="201" t="s">
        <v>117</v>
      </c>
      <c r="E43" s="254"/>
      <c r="F43" s="25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5.75" customHeight="1">
      <c r="A44" s="252">
        <v>46064.0</v>
      </c>
      <c r="B44" s="253" t="s">
        <v>882</v>
      </c>
      <c r="C44" s="186">
        <v>1.0</v>
      </c>
      <c r="D44" s="201" t="s">
        <v>117</v>
      </c>
      <c r="E44" s="254"/>
      <c r="F44" s="25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5.75" customHeight="1">
      <c r="A45" s="252">
        <v>46092.0</v>
      </c>
      <c r="B45" s="253" t="s">
        <v>883</v>
      </c>
      <c r="C45" s="186">
        <v>1.0</v>
      </c>
      <c r="D45" s="201" t="s">
        <v>117</v>
      </c>
      <c r="E45" s="254"/>
      <c r="F45" s="25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5.75" customHeight="1">
      <c r="A46" s="252">
        <v>46123.0</v>
      </c>
      <c r="B46" s="253" t="s">
        <v>884</v>
      </c>
      <c r="C46" s="186">
        <v>1.0</v>
      </c>
      <c r="D46" s="201" t="s">
        <v>117</v>
      </c>
      <c r="E46" s="254"/>
      <c r="F46" s="25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5.75" customHeight="1">
      <c r="A47" s="252">
        <v>46034.0</v>
      </c>
      <c r="B47" s="253" t="s">
        <v>885</v>
      </c>
      <c r="C47" s="186">
        <v>1.0</v>
      </c>
      <c r="D47" s="201" t="s">
        <v>117</v>
      </c>
      <c r="E47" s="254"/>
      <c r="F47" s="25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5.75" customHeight="1">
      <c r="A48" s="252">
        <v>46065.0</v>
      </c>
      <c r="B48" s="253" t="s">
        <v>886</v>
      </c>
      <c r="C48" s="186">
        <v>1.0</v>
      </c>
      <c r="D48" s="201" t="s">
        <v>117</v>
      </c>
      <c r="E48" s="254"/>
      <c r="F48" s="25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5.75" customHeight="1">
      <c r="A49" s="252">
        <v>46093.0</v>
      </c>
      <c r="B49" s="253" t="s">
        <v>887</v>
      </c>
      <c r="C49" s="186">
        <v>1.0</v>
      </c>
      <c r="D49" s="201" t="s">
        <v>117</v>
      </c>
      <c r="E49" s="254"/>
      <c r="F49" s="25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5.75" customHeight="1">
      <c r="A50" s="252">
        <v>46124.0</v>
      </c>
      <c r="B50" s="253" t="s">
        <v>888</v>
      </c>
      <c r="C50" s="186">
        <v>1.0</v>
      </c>
      <c r="D50" s="201" t="s">
        <v>117</v>
      </c>
      <c r="E50" s="254"/>
      <c r="F50" s="25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5.75" customHeight="1">
      <c r="A51" s="252">
        <v>46035.0</v>
      </c>
      <c r="B51" s="253" t="s">
        <v>889</v>
      </c>
      <c r="C51" s="186">
        <v>1.0</v>
      </c>
      <c r="D51" s="186" t="s">
        <v>117</v>
      </c>
      <c r="E51" s="254"/>
      <c r="F51" s="25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5.75" customHeight="1">
      <c r="A52" s="252">
        <v>46066.0</v>
      </c>
      <c r="B52" s="253" t="s">
        <v>890</v>
      </c>
      <c r="C52" s="186">
        <v>1.0</v>
      </c>
      <c r="D52" s="186" t="s">
        <v>117</v>
      </c>
      <c r="E52" s="254"/>
      <c r="F52" s="25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5.75" customHeight="1">
      <c r="A53" s="252">
        <v>46094.0</v>
      </c>
      <c r="B53" s="253" t="s">
        <v>891</v>
      </c>
      <c r="C53" s="186">
        <v>1.0</v>
      </c>
      <c r="D53" s="201" t="s">
        <v>117</v>
      </c>
      <c r="E53" s="254"/>
      <c r="F53" s="25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5.75" customHeight="1">
      <c r="A54" s="252">
        <v>46125.0</v>
      </c>
      <c r="B54" s="253" t="s">
        <v>892</v>
      </c>
      <c r="C54" s="186">
        <v>1.0</v>
      </c>
      <c r="D54" s="201" t="s">
        <v>117</v>
      </c>
      <c r="E54" s="254"/>
      <c r="F54" s="25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5.75" customHeight="1">
      <c r="A55" s="252">
        <v>46036.0</v>
      </c>
      <c r="B55" s="253" t="s">
        <v>893</v>
      </c>
      <c r="C55" s="186">
        <v>1.0</v>
      </c>
      <c r="D55" s="201" t="s">
        <v>117</v>
      </c>
      <c r="E55" s="254"/>
      <c r="F55" s="25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5.75" customHeight="1">
      <c r="A56" s="252">
        <v>46067.0</v>
      </c>
      <c r="B56" s="253" t="s">
        <v>894</v>
      </c>
      <c r="C56" s="186">
        <v>1.0</v>
      </c>
      <c r="D56" s="201" t="s">
        <v>117</v>
      </c>
      <c r="E56" s="254"/>
      <c r="F56" s="25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5.75" customHeight="1">
      <c r="A57" s="252">
        <v>46095.0</v>
      </c>
      <c r="B57" s="253" t="s">
        <v>895</v>
      </c>
      <c r="C57" s="186">
        <v>1.0</v>
      </c>
      <c r="D57" s="201" t="s">
        <v>117</v>
      </c>
      <c r="E57" s="254"/>
      <c r="F57" s="25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5.75" customHeight="1">
      <c r="A58" s="252">
        <v>46126.0</v>
      </c>
      <c r="B58" s="253" t="s">
        <v>896</v>
      </c>
      <c r="C58" s="186">
        <v>1.0</v>
      </c>
      <c r="D58" s="201" t="s">
        <v>117</v>
      </c>
      <c r="E58" s="254"/>
      <c r="F58" s="25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5.75" customHeight="1">
      <c r="A59" s="252">
        <v>46037.0</v>
      </c>
      <c r="B59" s="253" t="s">
        <v>897</v>
      </c>
      <c r="C59" s="186">
        <v>1.0</v>
      </c>
      <c r="D59" s="201" t="s">
        <v>117</v>
      </c>
      <c r="E59" s="254"/>
      <c r="F59" s="25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5.75" customHeight="1">
      <c r="A60" s="252">
        <v>46068.0</v>
      </c>
      <c r="B60" s="253" t="s">
        <v>898</v>
      </c>
      <c r="C60" s="186">
        <v>1.0</v>
      </c>
      <c r="D60" s="201" t="s">
        <v>117</v>
      </c>
      <c r="E60" s="254"/>
      <c r="F60" s="25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5.75" customHeight="1">
      <c r="A61" s="252">
        <v>46096.0</v>
      </c>
      <c r="B61" s="253" t="s">
        <v>899</v>
      </c>
      <c r="C61" s="186">
        <v>1.0</v>
      </c>
      <c r="D61" s="201" t="s">
        <v>117</v>
      </c>
      <c r="E61" s="254"/>
      <c r="F61" s="25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5.75" customHeight="1">
      <c r="A62" s="252">
        <v>46127.0</v>
      </c>
      <c r="B62" s="253" t="s">
        <v>900</v>
      </c>
      <c r="C62" s="186">
        <v>1.0</v>
      </c>
      <c r="D62" s="201" t="s">
        <v>117</v>
      </c>
      <c r="E62" s="254"/>
      <c r="F62" s="25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5.75" customHeight="1">
      <c r="A63" s="252">
        <v>46038.0</v>
      </c>
      <c r="B63" s="253" t="s">
        <v>901</v>
      </c>
      <c r="C63" s="186">
        <v>1.0</v>
      </c>
      <c r="D63" s="201" t="s">
        <v>117</v>
      </c>
      <c r="E63" s="254"/>
      <c r="F63" s="25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5.75" customHeight="1">
      <c r="A64" s="252">
        <v>46069.0</v>
      </c>
      <c r="B64" s="253" t="s">
        <v>902</v>
      </c>
      <c r="C64" s="186">
        <v>1.0</v>
      </c>
      <c r="D64" s="201" t="s">
        <v>117</v>
      </c>
      <c r="E64" s="254"/>
      <c r="F64" s="25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5.75" customHeight="1">
      <c r="A65" s="252">
        <v>46097.0</v>
      </c>
      <c r="B65" s="253" t="s">
        <v>903</v>
      </c>
      <c r="C65" s="186">
        <v>1.0</v>
      </c>
      <c r="D65" s="201" t="s">
        <v>117</v>
      </c>
      <c r="E65" s="254"/>
      <c r="F65" s="25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5.75" customHeight="1">
      <c r="A66" s="252">
        <v>46128.0</v>
      </c>
      <c r="B66" s="253" t="s">
        <v>904</v>
      </c>
      <c r="C66" s="186">
        <v>1.0</v>
      </c>
      <c r="D66" s="201" t="s">
        <v>117</v>
      </c>
      <c r="E66" s="254"/>
      <c r="F66" s="25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5.75" customHeight="1">
      <c r="A67" s="252">
        <v>46158.0</v>
      </c>
      <c r="B67" s="253" t="s">
        <v>905</v>
      </c>
      <c r="C67" s="186">
        <v>1.0</v>
      </c>
      <c r="D67" s="201" t="s">
        <v>117</v>
      </c>
      <c r="E67" s="254"/>
      <c r="F67" s="25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5.75" customHeight="1">
      <c r="A68" s="252">
        <v>46189.0</v>
      </c>
      <c r="B68" s="253" t="s">
        <v>906</v>
      </c>
      <c r="C68" s="186">
        <v>1.0</v>
      </c>
      <c r="D68" s="201" t="s">
        <v>117</v>
      </c>
      <c r="E68" s="254"/>
      <c r="F68" s="25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5.75" customHeight="1">
      <c r="A69" s="252">
        <v>46039.0</v>
      </c>
      <c r="B69" s="253" t="s">
        <v>907</v>
      </c>
      <c r="C69" s="186">
        <v>1.0</v>
      </c>
      <c r="D69" s="201" t="s">
        <v>117</v>
      </c>
      <c r="E69" s="254"/>
      <c r="F69" s="25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5.75" customHeight="1">
      <c r="A70" s="252">
        <v>46070.0</v>
      </c>
      <c r="B70" s="253" t="s">
        <v>908</v>
      </c>
      <c r="C70" s="186">
        <v>1.0</v>
      </c>
      <c r="D70" s="201" t="s">
        <v>117</v>
      </c>
      <c r="E70" s="254"/>
      <c r="F70" s="25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5.75" customHeight="1">
      <c r="A71" s="252">
        <v>46098.0</v>
      </c>
      <c r="B71" s="253" t="s">
        <v>909</v>
      </c>
      <c r="C71" s="186">
        <v>1.0</v>
      </c>
      <c r="D71" s="201" t="s">
        <v>117</v>
      </c>
      <c r="E71" s="254"/>
      <c r="F71" s="25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5.75" customHeight="1">
      <c r="A72" s="252">
        <v>46129.0</v>
      </c>
      <c r="B72" s="253" t="s">
        <v>910</v>
      </c>
      <c r="C72" s="186">
        <v>1.0</v>
      </c>
      <c r="D72" s="201" t="s">
        <v>117</v>
      </c>
      <c r="E72" s="254"/>
      <c r="F72" s="25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5.75" customHeight="1">
      <c r="A73" s="252">
        <v>46159.0</v>
      </c>
      <c r="B73" s="253" t="s">
        <v>911</v>
      </c>
      <c r="C73" s="186">
        <v>1.0</v>
      </c>
      <c r="D73" s="201" t="s">
        <v>117</v>
      </c>
      <c r="E73" s="254"/>
      <c r="F73" s="25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5.75" customHeight="1">
      <c r="A74" s="252">
        <v>46190.0</v>
      </c>
      <c r="B74" s="253" t="s">
        <v>912</v>
      </c>
      <c r="C74" s="186">
        <v>1.0</v>
      </c>
      <c r="D74" s="201" t="s">
        <v>117</v>
      </c>
      <c r="E74" s="254"/>
      <c r="F74" s="25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5.75" customHeight="1">
      <c r="A75" s="252">
        <v>46040.0</v>
      </c>
      <c r="B75" s="253" t="s">
        <v>913</v>
      </c>
      <c r="C75" s="186">
        <v>1.0</v>
      </c>
      <c r="D75" s="201" t="s">
        <v>117</v>
      </c>
      <c r="E75" s="254"/>
      <c r="F75" s="25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5.75" customHeight="1">
      <c r="A76" s="252">
        <v>46071.0</v>
      </c>
      <c r="B76" s="253" t="s">
        <v>914</v>
      </c>
      <c r="C76" s="186">
        <v>1.0</v>
      </c>
      <c r="D76" s="201" t="s">
        <v>117</v>
      </c>
      <c r="E76" s="254"/>
      <c r="F76" s="25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5.75" customHeight="1">
      <c r="A77" s="252">
        <v>46099.0</v>
      </c>
      <c r="B77" s="253" t="s">
        <v>915</v>
      </c>
      <c r="C77" s="186">
        <v>1.0</v>
      </c>
      <c r="D77" s="201" t="s">
        <v>117</v>
      </c>
      <c r="E77" s="254"/>
      <c r="F77" s="25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5.75" customHeight="1">
      <c r="A78" s="252">
        <v>46130.0</v>
      </c>
      <c r="B78" s="253" t="s">
        <v>916</v>
      </c>
      <c r="C78" s="186">
        <v>1.0</v>
      </c>
      <c r="D78" s="201" t="s">
        <v>117</v>
      </c>
      <c r="E78" s="254"/>
      <c r="F78" s="25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5.75" customHeight="1">
      <c r="A79" s="252">
        <v>46160.0</v>
      </c>
      <c r="B79" s="253" t="s">
        <v>917</v>
      </c>
      <c r="C79" s="186">
        <v>1.0</v>
      </c>
      <c r="D79" s="201" t="s">
        <v>117</v>
      </c>
      <c r="E79" s="254"/>
      <c r="F79" s="25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5.75" customHeight="1">
      <c r="A80" s="252">
        <v>46191.0</v>
      </c>
      <c r="B80" s="253" t="s">
        <v>918</v>
      </c>
      <c r="C80" s="186">
        <v>1.0</v>
      </c>
      <c r="D80" s="201" t="s">
        <v>117</v>
      </c>
      <c r="E80" s="254"/>
      <c r="F80" s="25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5.75" customHeight="1">
      <c r="A81" s="252">
        <v>46041.0</v>
      </c>
      <c r="B81" s="253" t="s">
        <v>919</v>
      </c>
      <c r="C81" s="186">
        <v>1.0</v>
      </c>
      <c r="D81" s="201" t="s">
        <v>117</v>
      </c>
      <c r="E81" s="254"/>
      <c r="F81" s="25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5.75" customHeight="1">
      <c r="A82" s="252">
        <v>46072.0</v>
      </c>
      <c r="B82" s="253" t="s">
        <v>920</v>
      </c>
      <c r="C82" s="186">
        <v>1.0</v>
      </c>
      <c r="D82" s="201" t="s">
        <v>117</v>
      </c>
      <c r="E82" s="254"/>
      <c r="F82" s="25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5.75" customHeight="1">
      <c r="A83" s="256"/>
      <c r="B83" s="257"/>
      <c r="C83" s="256"/>
      <c r="D83" s="258"/>
      <c r="E83" s="259"/>
      <c r="F83" s="259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5.75" customHeight="1">
      <c r="A84" s="256"/>
      <c r="B84" s="257"/>
      <c r="C84" s="256"/>
      <c r="D84" s="258"/>
      <c r="E84" s="259"/>
      <c r="F84" s="259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5.75" customHeight="1">
      <c r="A85" s="256"/>
      <c r="B85" s="257"/>
      <c r="C85" s="256"/>
      <c r="D85" s="258"/>
      <c r="E85" s="259"/>
      <c r="F85" s="259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5.75" customHeight="1">
      <c r="A86" s="256"/>
      <c r="B86" s="257"/>
      <c r="C86" s="256"/>
      <c r="D86" s="258"/>
      <c r="E86" s="259"/>
      <c r="F86" s="259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5.75" customHeight="1">
      <c r="A87" s="256"/>
      <c r="B87" s="257"/>
      <c r="C87" s="256"/>
      <c r="D87" s="258"/>
      <c r="E87" s="259"/>
      <c r="F87" s="259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5.75" customHeight="1">
      <c r="A88" s="256"/>
      <c r="B88" s="257"/>
      <c r="C88" s="256"/>
      <c r="D88" s="258"/>
      <c r="E88" s="259"/>
      <c r="F88" s="259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5.75" customHeight="1">
      <c r="A89" s="256"/>
      <c r="B89" s="257"/>
      <c r="C89" s="256"/>
      <c r="D89" s="258"/>
      <c r="E89" s="259"/>
      <c r="F89" s="259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5.75" customHeight="1">
      <c r="A90" s="256"/>
      <c r="B90" s="257"/>
      <c r="C90" s="256"/>
      <c r="D90" s="258"/>
      <c r="E90" s="259"/>
      <c r="F90" s="259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5.75" customHeight="1">
      <c r="A91" s="256"/>
      <c r="B91" s="257"/>
      <c r="C91" s="256"/>
      <c r="D91" s="258"/>
      <c r="E91" s="259"/>
      <c r="F91" s="259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5.75" customHeight="1">
      <c r="A92" s="256"/>
      <c r="B92" s="257"/>
      <c r="C92" s="256"/>
      <c r="D92" s="258"/>
      <c r="E92" s="259"/>
      <c r="F92" s="259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5.75" customHeight="1">
      <c r="A93" s="256"/>
      <c r="B93" s="257"/>
      <c r="C93" s="256"/>
      <c r="D93" s="258"/>
      <c r="E93" s="259"/>
      <c r="F93" s="259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5.75" customHeight="1">
      <c r="A94" s="256"/>
      <c r="B94" s="257"/>
      <c r="C94" s="256"/>
      <c r="D94" s="258"/>
      <c r="E94" s="259"/>
      <c r="F94" s="259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5.75" customHeight="1">
      <c r="A95" s="256"/>
      <c r="B95" s="257"/>
      <c r="C95" s="256"/>
      <c r="D95" s="258"/>
      <c r="E95" s="259"/>
      <c r="F95" s="259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5.75" customHeight="1">
      <c r="A96" s="256"/>
      <c r="B96" s="257"/>
      <c r="C96" s="256"/>
      <c r="D96" s="258"/>
      <c r="E96" s="259"/>
      <c r="F96" s="259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5.75" customHeight="1">
      <c r="A97" s="256"/>
      <c r="B97" s="257"/>
      <c r="C97" s="256"/>
      <c r="D97" s="258"/>
      <c r="E97" s="259"/>
      <c r="F97" s="259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5.75" customHeight="1">
      <c r="A98" s="256"/>
      <c r="B98" s="257"/>
      <c r="C98" s="256"/>
      <c r="D98" s="258"/>
      <c r="E98" s="259"/>
      <c r="F98" s="259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5.75" customHeight="1">
      <c r="A99" s="256"/>
      <c r="B99" s="257"/>
      <c r="C99" s="256"/>
      <c r="D99" s="258"/>
      <c r="E99" s="259"/>
      <c r="F99" s="259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5.75" customHeight="1">
      <c r="A100" s="256"/>
      <c r="B100" s="257"/>
      <c r="C100" s="256"/>
      <c r="D100" s="258"/>
      <c r="E100" s="259"/>
      <c r="F100" s="259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5.75" customHeight="1">
      <c r="A101" s="256"/>
      <c r="B101" s="257"/>
      <c r="C101" s="256"/>
      <c r="D101" s="258"/>
      <c r="E101" s="259"/>
      <c r="F101" s="259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5.75" customHeight="1">
      <c r="A102" s="256"/>
      <c r="B102" s="257"/>
      <c r="C102" s="256"/>
      <c r="D102" s="258"/>
      <c r="E102" s="259"/>
      <c r="F102" s="259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5.75" customHeight="1">
      <c r="A103" s="256"/>
      <c r="B103" s="257"/>
      <c r="C103" s="256"/>
      <c r="D103" s="258"/>
      <c r="E103" s="259"/>
      <c r="F103" s="259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5.75" customHeight="1">
      <c r="A104" s="256"/>
      <c r="B104" s="257"/>
      <c r="C104" s="256"/>
      <c r="D104" s="258"/>
      <c r="E104" s="259"/>
      <c r="F104" s="259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5.75" customHeight="1">
      <c r="A105" s="256"/>
      <c r="B105" s="257"/>
      <c r="C105" s="256"/>
      <c r="D105" s="258"/>
      <c r="E105" s="259"/>
      <c r="F105" s="259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5.75" customHeight="1">
      <c r="A106" s="256"/>
      <c r="B106" s="257"/>
      <c r="C106" s="256"/>
      <c r="D106" s="258"/>
      <c r="E106" s="259"/>
      <c r="F106" s="259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5.75" customHeight="1">
      <c r="A107" s="256"/>
      <c r="B107" s="257"/>
      <c r="C107" s="256"/>
      <c r="D107" s="258"/>
      <c r="E107" s="259"/>
      <c r="F107" s="259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5.75" customHeight="1">
      <c r="A108" s="256"/>
      <c r="B108" s="257"/>
      <c r="C108" s="256"/>
      <c r="D108" s="258"/>
      <c r="E108" s="259"/>
      <c r="F108" s="259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5.75" customHeight="1">
      <c r="A109" s="256"/>
      <c r="B109" s="257"/>
      <c r="C109" s="256"/>
      <c r="D109" s="258"/>
      <c r="E109" s="259"/>
      <c r="F109" s="259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5.75" customHeight="1">
      <c r="A110" s="256"/>
      <c r="B110" s="257"/>
      <c r="C110" s="256"/>
      <c r="D110" s="258"/>
      <c r="E110" s="259"/>
      <c r="F110" s="259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5.75" customHeight="1">
      <c r="A111" s="256"/>
      <c r="B111" s="257"/>
      <c r="C111" s="256"/>
      <c r="D111" s="258"/>
      <c r="E111" s="259"/>
      <c r="F111" s="259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5.75" customHeight="1">
      <c r="A112" s="256"/>
      <c r="B112" s="257"/>
      <c r="C112" s="256"/>
      <c r="D112" s="258"/>
      <c r="E112" s="259"/>
      <c r="F112" s="259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5.75" customHeight="1">
      <c r="A113" s="256"/>
      <c r="B113" s="257"/>
      <c r="C113" s="256"/>
      <c r="D113" s="258"/>
      <c r="E113" s="259"/>
      <c r="F113" s="259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5.75" customHeight="1">
      <c r="A114" s="256"/>
      <c r="B114" s="257"/>
      <c r="C114" s="256"/>
      <c r="D114" s="258"/>
      <c r="E114" s="259"/>
      <c r="F114" s="259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5.75" customHeight="1">
      <c r="A115" s="256"/>
      <c r="B115" s="257"/>
      <c r="C115" s="256"/>
      <c r="D115" s="258"/>
      <c r="E115" s="259"/>
      <c r="F115" s="259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5.75" customHeight="1">
      <c r="A116" s="256"/>
      <c r="B116" s="257"/>
      <c r="C116" s="256"/>
      <c r="D116" s="258"/>
      <c r="E116" s="259"/>
      <c r="F116" s="259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5.75" customHeight="1">
      <c r="A117" s="256"/>
      <c r="B117" s="257"/>
      <c r="C117" s="256"/>
      <c r="D117" s="258"/>
      <c r="E117" s="259"/>
      <c r="F117" s="259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5.75" customHeight="1">
      <c r="A118" s="256"/>
      <c r="B118" s="257"/>
      <c r="C118" s="256"/>
      <c r="D118" s="258"/>
      <c r="E118" s="259"/>
      <c r="F118" s="259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5.75" customHeight="1">
      <c r="A119" s="256"/>
      <c r="B119" s="257"/>
      <c r="C119" s="256"/>
      <c r="D119" s="258"/>
      <c r="E119" s="259"/>
      <c r="F119" s="259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5.75" customHeight="1">
      <c r="A120" s="256"/>
      <c r="B120" s="257"/>
      <c r="C120" s="256"/>
      <c r="D120" s="258"/>
      <c r="E120" s="259"/>
      <c r="F120" s="259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5.75" customHeight="1">
      <c r="A121" s="256"/>
      <c r="B121" s="257"/>
      <c r="C121" s="256"/>
      <c r="D121" s="258"/>
      <c r="E121" s="259"/>
      <c r="F121" s="259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5.75" customHeight="1">
      <c r="A122" s="256"/>
      <c r="B122" s="257"/>
      <c r="C122" s="256"/>
      <c r="D122" s="258"/>
      <c r="E122" s="259"/>
      <c r="F122" s="259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5.75" customHeight="1">
      <c r="A123" s="256"/>
      <c r="B123" s="257"/>
      <c r="C123" s="256"/>
      <c r="D123" s="258"/>
      <c r="E123" s="259"/>
      <c r="F123" s="259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5.75" customHeight="1">
      <c r="A124" s="256"/>
      <c r="B124" s="257"/>
      <c r="C124" s="256"/>
      <c r="D124" s="258"/>
      <c r="E124" s="259"/>
      <c r="F124" s="259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5.75" customHeight="1">
      <c r="A125" s="256"/>
      <c r="B125" s="257"/>
      <c r="C125" s="256"/>
      <c r="D125" s="258"/>
      <c r="E125" s="259"/>
      <c r="F125" s="259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5.75" customHeight="1">
      <c r="A126" s="256"/>
      <c r="B126" s="257"/>
      <c r="C126" s="256"/>
      <c r="D126" s="258"/>
      <c r="E126" s="259"/>
      <c r="F126" s="259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5.75" customHeight="1">
      <c r="A127" s="256"/>
      <c r="B127" s="257"/>
      <c r="C127" s="256"/>
      <c r="D127" s="258"/>
      <c r="E127" s="259"/>
      <c r="F127" s="259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5.75" customHeight="1">
      <c r="A128" s="256"/>
      <c r="B128" s="257"/>
      <c r="C128" s="256"/>
      <c r="D128" s="258"/>
      <c r="E128" s="259"/>
      <c r="F128" s="259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5.75" customHeight="1">
      <c r="A129" s="256"/>
      <c r="B129" s="257"/>
      <c r="C129" s="256"/>
      <c r="D129" s="258"/>
      <c r="E129" s="259"/>
      <c r="F129" s="259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5.75" customHeight="1">
      <c r="A130" s="256"/>
      <c r="B130" s="257"/>
      <c r="C130" s="256"/>
      <c r="D130" s="258"/>
      <c r="E130" s="259"/>
      <c r="F130" s="259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5.75" customHeight="1">
      <c r="A131" s="256"/>
      <c r="B131" s="257"/>
      <c r="C131" s="256"/>
      <c r="D131" s="258"/>
      <c r="E131" s="259"/>
      <c r="F131" s="259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5.75" customHeight="1">
      <c r="A132" s="256"/>
      <c r="B132" s="257"/>
      <c r="C132" s="256"/>
      <c r="D132" s="258"/>
      <c r="E132" s="259"/>
      <c r="F132" s="259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5.75" customHeight="1">
      <c r="A133" s="256"/>
      <c r="B133" s="257"/>
      <c r="C133" s="256"/>
      <c r="D133" s="258"/>
      <c r="E133" s="259"/>
      <c r="F133" s="259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5.75" customHeight="1">
      <c r="A134" s="256"/>
      <c r="B134" s="257"/>
      <c r="C134" s="256"/>
      <c r="D134" s="258"/>
      <c r="E134" s="259"/>
      <c r="F134" s="259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5.75" customHeight="1">
      <c r="A135" s="256"/>
      <c r="B135" s="257"/>
      <c r="C135" s="256"/>
      <c r="D135" s="258"/>
      <c r="E135" s="259"/>
      <c r="F135" s="259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5.75" customHeight="1">
      <c r="A136" s="256"/>
      <c r="B136" s="257"/>
      <c r="C136" s="256"/>
      <c r="D136" s="258"/>
      <c r="E136" s="259"/>
      <c r="F136" s="259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5.75" customHeight="1">
      <c r="A137" s="256"/>
      <c r="B137" s="257"/>
      <c r="C137" s="256"/>
      <c r="D137" s="258"/>
      <c r="E137" s="259"/>
      <c r="F137" s="259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5.75" customHeight="1">
      <c r="A138" s="256"/>
      <c r="B138" s="257"/>
      <c r="C138" s="256"/>
      <c r="D138" s="258"/>
      <c r="E138" s="259"/>
      <c r="F138" s="259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5.75" customHeight="1">
      <c r="A139" s="256"/>
      <c r="B139" s="257"/>
      <c r="C139" s="256"/>
      <c r="D139" s="258"/>
      <c r="E139" s="259"/>
      <c r="F139" s="259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5.75" customHeight="1">
      <c r="A140" s="256"/>
      <c r="B140" s="257"/>
      <c r="C140" s="256"/>
      <c r="D140" s="258"/>
      <c r="E140" s="259"/>
      <c r="F140" s="259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5.75" customHeight="1">
      <c r="A141" s="256"/>
      <c r="B141" s="257"/>
      <c r="C141" s="256"/>
      <c r="D141" s="258"/>
      <c r="E141" s="259"/>
      <c r="F141" s="259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5.75" customHeight="1">
      <c r="A142" s="256"/>
      <c r="B142" s="257"/>
      <c r="C142" s="256"/>
      <c r="D142" s="258"/>
      <c r="E142" s="259"/>
      <c r="F142" s="259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5.75" customHeight="1">
      <c r="A143" s="256"/>
      <c r="B143" s="257"/>
      <c r="C143" s="256"/>
      <c r="D143" s="258"/>
      <c r="E143" s="259"/>
      <c r="F143" s="259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5.75" customHeight="1">
      <c r="A144" s="256"/>
      <c r="B144" s="257"/>
      <c r="C144" s="256"/>
      <c r="D144" s="258"/>
      <c r="E144" s="259"/>
      <c r="F144" s="259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5.75" customHeight="1">
      <c r="A145" s="256"/>
      <c r="B145" s="257"/>
      <c r="C145" s="256"/>
      <c r="D145" s="258"/>
      <c r="E145" s="259"/>
      <c r="F145" s="259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5.75" customHeight="1">
      <c r="A146" s="256"/>
      <c r="B146" s="257"/>
      <c r="C146" s="256"/>
      <c r="D146" s="258"/>
      <c r="E146" s="259"/>
      <c r="F146" s="259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5.75" customHeight="1">
      <c r="A147" s="256"/>
      <c r="B147" s="257"/>
      <c r="C147" s="256"/>
      <c r="D147" s="258"/>
      <c r="E147" s="259"/>
      <c r="F147" s="259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5.75" customHeight="1">
      <c r="A148" s="256"/>
      <c r="B148" s="257"/>
      <c r="C148" s="256"/>
      <c r="D148" s="258"/>
      <c r="E148" s="259"/>
      <c r="F148" s="259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5.75" customHeight="1">
      <c r="A149" s="256"/>
      <c r="B149" s="257"/>
      <c r="C149" s="256"/>
      <c r="D149" s="258"/>
      <c r="E149" s="259"/>
      <c r="F149" s="259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5.75" customHeight="1">
      <c r="A150" s="256"/>
      <c r="B150" s="257"/>
      <c r="C150" s="256"/>
      <c r="D150" s="258"/>
      <c r="E150" s="259"/>
      <c r="F150" s="259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5.75" customHeight="1">
      <c r="A151" s="256"/>
      <c r="B151" s="257"/>
      <c r="C151" s="256"/>
      <c r="D151" s="258"/>
      <c r="E151" s="259"/>
      <c r="F151" s="259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5.75" customHeight="1">
      <c r="A152" s="256"/>
      <c r="B152" s="257"/>
      <c r="C152" s="256"/>
      <c r="D152" s="258"/>
      <c r="E152" s="259"/>
      <c r="F152" s="259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5.75" customHeight="1">
      <c r="A153" s="256"/>
      <c r="B153" s="257"/>
      <c r="C153" s="256"/>
      <c r="D153" s="258"/>
      <c r="E153" s="259"/>
      <c r="F153" s="259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5.75" customHeight="1">
      <c r="A154" s="256"/>
      <c r="B154" s="257"/>
      <c r="C154" s="256"/>
      <c r="D154" s="258"/>
      <c r="E154" s="259"/>
      <c r="F154" s="259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5.75" customHeight="1">
      <c r="A155" s="256"/>
      <c r="B155" s="257"/>
      <c r="C155" s="256"/>
      <c r="D155" s="258"/>
      <c r="E155" s="259"/>
      <c r="F155" s="259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5.75" customHeight="1">
      <c r="A156" s="256"/>
      <c r="B156" s="257"/>
      <c r="C156" s="256"/>
      <c r="D156" s="258"/>
      <c r="E156" s="259"/>
      <c r="F156" s="259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5.75" customHeight="1">
      <c r="A157" s="256"/>
      <c r="B157" s="257"/>
      <c r="C157" s="256"/>
      <c r="D157" s="258"/>
      <c r="E157" s="259"/>
      <c r="F157" s="259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5.75" customHeight="1">
      <c r="A158" s="256"/>
      <c r="B158" s="257"/>
      <c r="C158" s="256"/>
      <c r="D158" s="258"/>
      <c r="E158" s="259"/>
      <c r="F158" s="259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5.75" customHeight="1">
      <c r="A159" s="256"/>
      <c r="B159" s="257"/>
      <c r="C159" s="256"/>
      <c r="D159" s="258"/>
      <c r="E159" s="259"/>
      <c r="F159" s="259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5.75" customHeight="1">
      <c r="A160" s="256"/>
      <c r="B160" s="257"/>
      <c r="C160" s="256"/>
      <c r="D160" s="258"/>
      <c r="E160" s="259"/>
      <c r="F160" s="259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5.75" customHeight="1">
      <c r="A161" s="256"/>
      <c r="B161" s="257"/>
      <c r="C161" s="256"/>
      <c r="D161" s="258"/>
      <c r="E161" s="259"/>
      <c r="F161" s="259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5.75" customHeight="1">
      <c r="A162" s="256"/>
      <c r="B162" s="257"/>
      <c r="C162" s="256"/>
      <c r="D162" s="258"/>
      <c r="E162" s="259"/>
      <c r="F162" s="259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5.75" customHeight="1">
      <c r="A163" s="256"/>
      <c r="B163" s="257"/>
      <c r="C163" s="256"/>
      <c r="D163" s="258"/>
      <c r="E163" s="259"/>
      <c r="F163" s="259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5.75" customHeight="1">
      <c r="A164" s="256"/>
      <c r="B164" s="257"/>
      <c r="C164" s="256"/>
      <c r="D164" s="258"/>
      <c r="E164" s="259"/>
      <c r="F164" s="259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5.75" customHeight="1">
      <c r="A165" s="256"/>
      <c r="B165" s="257"/>
      <c r="C165" s="256"/>
      <c r="D165" s="258"/>
      <c r="E165" s="259"/>
      <c r="F165" s="259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5.75" customHeight="1">
      <c r="A166" s="256"/>
      <c r="B166" s="257"/>
      <c r="C166" s="256"/>
      <c r="D166" s="258"/>
      <c r="E166" s="259"/>
      <c r="F166" s="259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5.75" customHeight="1">
      <c r="A167" s="256"/>
      <c r="B167" s="257"/>
      <c r="C167" s="256"/>
      <c r="D167" s="258"/>
      <c r="E167" s="259"/>
      <c r="F167" s="259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5.75" customHeight="1">
      <c r="A168" s="256"/>
      <c r="B168" s="257"/>
      <c r="C168" s="256"/>
      <c r="D168" s="258"/>
      <c r="E168" s="259"/>
      <c r="F168" s="259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5.75" customHeight="1">
      <c r="A169" s="256"/>
      <c r="B169" s="257"/>
      <c r="C169" s="256"/>
      <c r="D169" s="258"/>
      <c r="E169" s="259"/>
      <c r="F169" s="259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5.75" customHeight="1">
      <c r="A170" s="256"/>
      <c r="B170" s="257"/>
      <c r="C170" s="256"/>
      <c r="D170" s="258"/>
      <c r="E170" s="259"/>
      <c r="F170" s="259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5.75" customHeight="1">
      <c r="A171" s="256"/>
      <c r="B171" s="257"/>
      <c r="C171" s="256"/>
      <c r="D171" s="258"/>
      <c r="E171" s="259"/>
      <c r="F171" s="259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5.75" customHeight="1">
      <c r="A172" s="256"/>
      <c r="B172" s="257"/>
      <c r="C172" s="256"/>
      <c r="D172" s="258"/>
      <c r="E172" s="259"/>
      <c r="F172" s="259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5.75" customHeight="1">
      <c r="A173" s="256"/>
      <c r="B173" s="257"/>
      <c r="C173" s="256"/>
      <c r="D173" s="258"/>
      <c r="E173" s="259"/>
      <c r="F173" s="259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5.75" customHeight="1">
      <c r="A174" s="256"/>
      <c r="B174" s="257"/>
      <c r="C174" s="256"/>
      <c r="D174" s="258"/>
      <c r="E174" s="259"/>
      <c r="F174" s="259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5.75" customHeight="1">
      <c r="A175" s="256"/>
      <c r="B175" s="257"/>
      <c r="C175" s="256"/>
      <c r="D175" s="258"/>
      <c r="E175" s="259"/>
      <c r="F175" s="259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5.75" customHeight="1">
      <c r="A176" s="256"/>
      <c r="B176" s="257"/>
      <c r="C176" s="256"/>
      <c r="D176" s="258"/>
      <c r="E176" s="259"/>
      <c r="F176" s="259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5.75" customHeight="1">
      <c r="A177" s="256"/>
      <c r="B177" s="257"/>
      <c r="C177" s="256"/>
      <c r="D177" s="258"/>
      <c r="E177" s="259"/>
      <c r="F177" s="259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5.75" customHeight="1">
      <c r="A178" s="256"/>
      <c r="B178" s="257"/>
      <c r="C178" s="256"/>
      <c r="D178" s="258"/>
      <c r="E178" s="259"/>
      <c r="F178" s="259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5.75" customHeight="1">
      <c r="A179" s="256"/>
      <c r="B179" s="257"/>
      <c r="C179" s="256"/>
      <c r="D179" s="258"/>
      <c r="E179" s="259"/>
      <c r="F179" s="259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5.75" customHeight="1">
      <c r="A180" s="256"/>
      <c r="B180" s="257"/>
      <c r="C180" s="256"/>
      <c r="D180" s="258"/>
      <c r="E180" s="259"/>
      <c r="F180" s="259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5.75" customHeight="1">
      <c r="A181" s="256"/>
      <c r="B181" s="257"/>
      <c r="C181" s="256"/>
      <c r="D181" s="258"/>
      <c r="E181" s="259"/>
      <c r="F181" s="259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5.75" customHeight="1">
      <c r="A182" s="256"/>
      <c r="B182" s="257"/>
      <c r="C182" s="256"/>
      <c r="D182" s="258"/>
      <c r="E182" s="259"/>
      <c r="F182" s="259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5.75" customHeight="1">
      <c r="A183" s="256"/>
      <c r="B183" s="257"/>
      <c r="C183" s="256"/>
      <c r="D183" s="258"/>
      <c r="E183" s="259"/>
      <c r="F183" s="259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5.75" customHeight="1">
      <c r="A184" s="256"/>
      <c r="B184" s="257"/>
      <c r="C184" s="256"/>
      <c r="D184" s="258"/>
      <c r="E184" s="259"/>
      <c r="F184" s="259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5.75" customHeight="1">
      <c r="A185" s="256"/>
      <c r="B185" s="257"/>
      <c r="C185" s="256"/>
      <c r="D185" s="258"/>
      <c r="E185" s="259"/>
      <c r="F185" s="259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5.75" customHeight="1">
      <c r="A186" s="256"/>
      <c r="B186" s="257"/>
      <c r="C186" s="256"/>
      <c r="D186" s="258"/>
      <c r="E186" s="259"/>
      <c r="F186" s="259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5.75" customHeight="1">
      <c r="A187" s="256"/>
      <c r="B187" s="257"/>
      <c r="C187" s="256"/>
      <c r="D187" s="258"/>
      <c r="E187" s="259"/>
      <c r="F187" s="259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5.75" customHeight="1">
      <c r="A188" s="256"/>
      <c r="B188" s="257"/>
      <c r="C188" s="256"/>
      <c r="D188" s="258"/>
      <c r="E188" s="259"/>
      <c r="F188" s="259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5.75" customHeight="1">
      <c r="A189" s="256"/>
      <c r="B189" s="257"/>
      <c r="C189" s="256"/>
      <c r="D189" s="258"/>
      <c r="E189" s="259"/>
      <c r="F189" s="259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5.75" customHeight="1">
      <c r="A190" s="256"/>
      <c r="B190" s="257"/>
      <c r="C190" s="256"/>
      <c r="D190" s="258"/>
      <c r="E190" s="259"/>
      <c r="F190" s="259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5.75" customHeight="1">
      <c r="A191" s="256"/>
      <c r="B191" s="257"/>
      <c r="C191" s="256"/>
      <c r="D191" s="258"/>
      <c r="E191" s="259"/>
      <c r="F191" s="259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5.75" customHeight="1">
      <c r="A192" s="256"/>
      <c r="B192" s="257"/>
      <c r="C192" s="256"/>
      <c r="D192" s="258"/>
      <c r="E192" s="259"/>
      <c r="F192" s="259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5.75" customHeight="1">
      <c r="A193" s="256"/>
      <c r="B193" s="257"/>
      <c r="C193" s="256"/>
      <c r="D193" s="258"/>
      <c r="E193" s="259"/>
      <c r="F193" s="259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5.75" customHeight="1">
      <c r="A194" s="256"/>
      <c r="B194" s="257"/>
      <c r="C194" s="256"/>
      <c r="D194" s="258"/>
      <c r="E194" s="259"/>
      <c r="F194" s="259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5.75" customHeight="1">
      <c r="A195" s="256"/>
      <c r="B195" s="257"/>
      <c r="C195" s="256"/>
      <c r="D195" s="258"/>
      <c r="E195" s="259"/>
      <c r="F195" s="259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5.75" customHeight="1">
      <c r="A196" s="256"/>
      <c r="B196" s="257"/>
      <c r="C196" s="256"/>
      <c r="D196" s="258"/>
      <c r="E196" s="259"/>
      <c r="F196" s="259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5.75" customHeight="1">
      <c r="A197" s="256"/>
      <c r="B197" s="257"/>
      <c r="C197" s="256"/>
      <c r="D197" s="258"/>
      <c r="E197" s="259"/>
      <c r="F197" s="259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5.75" customHeight="1">
      <c r="A198" s="256"/>
      <c r="B198" s="257"/>
      <c r="C198" s="256"/>
      <c r="D198" s="258"/>
      <c r="E198" s="259"/>
      <c r="F198" s="259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5.75" customHeight="1">
      <c r="A199" s="256"/>
      <c r="B199" s="257"/>
      <c r="C199" s="256"/>
      <c r="D199" s="258"/>
      <c r="E199" s="259"/>
      <c r="F199" s="259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5.75" customHeight="1">
      <c r="A200" s="256"/>
      <c r="B200" s="257"/>
      <c r="C200" s="256"/>
      <c r="D200" s="258"/>
      <c r="E200" s="259"/>
      <c r="F200" s="259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5.75" customHeight="1">
      <c r="A201" s="256"/>
      <c r="B201" s="257"/>
      <c r="C201" s="256"/>
      <c r="D201" s="258"/>
      <c r="E201" s="259"/>
      <c r="F201" s="259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5.75" customHeight="1">
      <c r="A202" s="256"/>
      <c r="B202" s="257"/>
      <c r="C202" s="256"/>
      <c r="D202" s="258"/>
      <c r="E202" s="259"/>
      <c r="F202" s="259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5.75" customHeight="1">
      <c r="A203" s="256"/>
      <c r="B203" s="257"/>
      <c r="C203" s="256"/>
      <c r="D203" s="258"/>
      <c r="E203" s="259"/>
      <c r="F203" s="259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5.75" customHeight="1">
      <c r="A204" s="256"/>
      <c r="B204" s="257"/>
      <c r="C204" s="256"/>
      <c r="D204" s="258"/>
      <c r="E204" s="259"/>
      <c r="F204" s="259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5.75" customHeight="1">
      <c r="A205" s="256"/>
      <c r="B205" s="257"/>
      <c r="C205" s="256"/>
      <c r="D205" s="258"/>
      <c r="E205" s="259"/>
      <c r="F205" s="259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5.75" customHeight="1">
      <c r="A206" s="256"/>
      <c r="B206" s="257"/>
      <c r="C206" s="256"/>
      <c r="D206" s="258"/>
      <c r="E206" s="259"/>
      <c r="F206" s="259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5.75" customHeight="1">
      <c r="A207" s="256"/>
      <c r="B207" s="257"/>
      <c r="C207" s="256"/>
      <c r="D207" s="258"/>
      <c r="E207" s="259"/>
      <c r="F207" s="259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5.75" customHeight="1">
      <c r="A208" s="256"/>
      <c r="B208" s="257"/>
      <c r="C208" s="256"/>
      <c r="D208" s="258"/>
      <c r="E208" s="259"/>
      <c r="F208" s="259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5.75" customHeight="1">
      <c r="A209" s="256"/>
      <c r="B209" s="257"/>
      <c r="C209" s="256"/>
      <c r="D209" s="258"/>
      <c r="E209" s="259"/>
      <c r="F209" s="259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5.75" customHeight="1">
      <c r="A210" s="256"/>
      <c r="B210" s="257"/>
      <c r="C210" s="256"/>
      <c r="D210" s="258"/>
      <c r="E210" s="259"/>
      <c r="F210" s="259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5.75" customHeight="1">
      <c r="A211" s="256"/>
      <c r="B211" s="257"/>
      <c r="C211" s="256"/>
      <c r="D211" s="258"/>
      <c r="E211" s="259"/>
      <c r="F211" s="259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5.75" customHeight="1">
      <c r="A212" s="256"/>
      <c r="B212" s="257"/>
      <c r="C212" s="256"/>
      <c r="D212" s="258"/>
      <c r="E212" s="259"/>
      <c r="F212" s="259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5.75" customHeight="1">
      <c r="A213" s="256"/>
      <c r="B213" s="257"/>
      <c r="C213" s="256"/>
      <c r="D213" s="258"/>
      <c r="E213" s="259"/>
      <c r="F213" s="259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5.75" customHeight="1">
      <c r="A214" s="256"/>
      <c r="B214" s="257"/>
      <c r="C214" s="256"/>
      <c r="D214" s="258"/>
      <c r="E214" s="259"/>
      <c r="F214" s="259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5.75" customHeight="1">
      <c r="A215" s="256"/>
      <c r="B215" s="257"/>
      <c r="C215" s="256"/>
      <c r="D215" s="258"/>
      <c r="E215" s="259"/>
      <c r="F215" s="259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5.75" customHeight="1">
      <c r="A216" s="256"/>
      <c r="B216" s="257"/>
      <c r="C216" s="256"/>
      <c r="D216" s="258"/>
      <c r="E216" s="259"/>
      <c r="F216" s="259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5.75" customHeight="1">
      <c r="A217" s="256"/>
      <c r="B217" s="257"/>
      <c r="C217" s="256"/>
      <c r="D217" s="258"/>
      <c r="E217" s="259"/>
      <c r="F217" s="259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5.75" customHeight="1">
      <c r="A218" s="256"/>
      <c r="B218" s="257"/>
      <c r="C218" s="256"/>
      <c r="D218" s="258"/>
      <c r="E218" s="259"/>
      <c r="F218" s="259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5.75" customHeight="1">
      <c r="A219" s="256"/>
      <c r="B219" s="257"/>
      <c r="C219" s="256"/>
      <c r="D219" s="258"/>
      <c r="E219" s="259"/>
      <c r="F219" s="259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5.75" customHeight="1">
      <c r="A220" s="256"/>
      <c r="B220" s="257"/>
      <c r="C220" s="256"/>
      <c r="D220" s="258"/>
      <c r="E220" s="259"/>
      <c r="F220" s="259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5.75" customHeight="1">
      <c r="A221" s="256"/>
      <c r="B221" s="257"/>
      <c r="C221" s="256"/>
      <c r="D221" s="258"/>
      <c r="E221" s="259"/>
      <c r="F221" s="259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 ht="15.75" customHeight="1">
      <c r="A222" s="256"/>
      <c r="B222" s="257"/>
      <c r="C222" s="256"/>
      <c r="D222" s="258"/>
      <c r="E222" s="259"/>
      <c r="F222" s="259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 ht="15.75" customHeight="1">
      <c r="A223" s="256"/>
      <c r="B223" s="257"/>
      <c r="C223" s="256"/>
      <c r="D223" s="258"/>
      <c r="E223" s="259"/>
      <c r="F223" s="259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 ht="15.75" customHeight="1">
      <c r="A224" s="256"/>
      <c r="B224" s="257"/>
      <c r="C224" s="256"/>
      <c r="D224" s="258"/>
      <c r="E224" s="259"/>
      <c r="F224" s="259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 ht="15.75" customHeight="1">
      <c r="A225" s="256"/>
      <c r="B225" s="257"/>
      <c r="C225" s="256"/>
      <c r="D225" s="258"/>
      <c r="E225" s="259"/>
      <c r="F225" s="259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</row>
    <row r="226" ht="15.75" customHeight="1">
      <c r="A226" s="256"/>
      <c r="B226" s="257"/>
      <c r="C226" s="256"/>
      <c r="D226" s="258"/>
      <c r="E226" s="259"/>
      <c r="F226" s="259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</row>
    <row r="227" ht="15.75" customHeight="1">
      <c r="A227" s="256"/>
      <c r="B227" s="257"/>
      <c r="C227" s="256"/>
      <c r="D227" s="258"/>
      <c r="E227" s="259"/>
      <c r="F227" s="259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</row>
    <row r="228" ht="15.75" customHeight="1">
      <c r="A228" s="256"/>
      <c r="B228" s="257"/>
      <c r="C228" s="256"/>
      <c r="D228" s="258"/>
      <c r="E228" s="259"/>
      <c r="F228" s="259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</row>
    <row r="229" ht="15.75" customHeight="1">
      <c r="A229" s="256"/>
      <c r="B229" s="257"/>
      <c r="C229" s="256"/>
      <c r="D229" s="258"/>
      <c r="E229" s="259"/>
      <c r="F229" s="259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</row>
    <row r="230" ht="15.75" customHeight="1">
      <c r="A230" s="256"/>
      <c r="B230" s="257"/>
      <c r="C230" s="256"/>
      <c r="D230" s="258"/>
      <c r="E230" s="259"/>
      <c r="F230" s="259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</row>
    <row r="231" ht="15.75" customHeight="1">
      <c r="A231" s="256"/>
      <c r="B231" s="257"/>
      <c r="C231" s="256"/>
      <c r="D231" s="258"/>
      <c r="E231" s="259"/>
      <c r="F231" s="259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</row>
    <row r="232" ht="15.75" customHeight="1">
      <c r="A232" s="256"/>
      <c r="B232" s="257"/>
      <c r="C232" s="256"/>
      <c r="D232" s="258"/>
      <c r="E232" s="259"/>
      <c r="F232" s="259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</row>
    <row r="233" ht="15.75" customHeight="1">
      <c r="A233" s="256"/>
      <c r="B233" s="257"/>
      <c r="C233" s="256"/>
      <c r="D233" s="258"/>
      <c r="E233" s="259"/>
      <c r="F233" s="259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</row>
    <row r="234" ht="15.75" customHeight="1">
      <c r="A234" s="256"/>
      <c r="B234" s="257"/>
      <c r="C234" s="256"/>
      <c r="D234" s="258"/>
      <c r="E234" s="259"/>
      <c r="F234" s="259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</row>
    <row r="235" ht="15.75" customHeight="1">
      <c r="A235" s="256"/>
      <c r="B235" s="257"/>
      <c r="C235" s="256"/>
      <c r="D235" s="258"/>
      <c r="E235" s="259"/>
      <c r="F235" s="259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</row>
    <row r="236" ht="15.75" customHeight="1">
      <c r="A236" s="256"/>
      <c r="B236" s="257"/>
      <c r="C236" s="256"/>
      <c r="D236" s="258"/>
      <c r="E236" s="259"/>
      <c r="F236" s="259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</row>
    <row r="237" ht="15.75" customHeight="1">
      <c r="A237" s="256"/>
      <c r="B237" s="257"/>
      <c r="C237" s="256"/>
      <c r="D237" s="258"/>
      <c r="E237" s="259"/>
      <c r="F237" s="259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</row>
    <row r="238" ht="15.75" customHeight="1">
      <c r="A238" s="256"/>
      <c r="B238" s="257"/>
      <c r="C238" s="256"/>
      <c r="D238" s="258"/>
      <c r="E238" s="259"/>
      <c r="F238" s="259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</row>
    <row r="239" ht="15.75" customHeight="1">
      <c r="A239" s="256"/>
      <c r="B239" s="257"/>
      <c r="C239" s="256"/>
      <c r="D239" s="258"/>
      <c r="E239" s="259"/>
      <c r="F239" s="259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</row>
    <row r="240" ht="15.75" customHeight="1">
      <c r="A240" s="256"/>
      <c r="B240" s="257"/>
      <c r="C240" s="256"/>
      <c r="D240" s="258"/>
      <c r="E240" s="259"/>
      <c r="F240" s="259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</row>
    <row r="241" ht="15.75" customHeight="1">
      <c r="A241" s="256"/>
      <c r="B241" s="257"/>
      <c r="C241" s="256"/>
      <c r="D241" s="258"/>
      <c r="E241" s="259"/>
      <c r="F241" s="259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</row>
    <row r="242" ht="15.75" customHeight="1">
      <c r="A242" s="256"/>
      <c r="B242" s="257"/>
      <c r="C242" s="256"/>
      <c r="D242" s="258"/>
      <c r="E242" s="259"/>
      <c r="F242" s="259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</row>
    <row r="243" ht="15.75" customHeight="1">
      <c r="A243" s="256"/>
      <c r="B243" s="257"/>
      <c r="C243" s="256"/>
      <c r="D243" s="258"/>
      <c r="E243" s="259"/>
      <c r="F243" s="259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</row>
    <row r="244" ht="15.75" customHeight="1">
      <c r="A244" s="256"/>
      <c r="B244" s="257"/>
      <c r="C244" s="256"/>
      <c r="D244" s="258"/>
      <c r="E244" s="259"/>
      <c r="F244" s="259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</row>
    <row r="245" ht="15.75" customHeight="1">
      <c r="A245" s="256"/>
      <c r="B245" s="257"/>
      <c r="C245" s="256"/>
      <c r="D245" s="258"/>
      <c r="E245" s="259"/>
      <c r="F245" s="259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</row>
    <row r="246" ht="15.75" customHeight="1">
      <c r="A246" s="256"/>
      <c r="B246" s="257"/>
      <c r="C246" s="256"/>
      <c r="D246" s="258"/>
      <c r="E246" s="259"/>
      <c r="F246" s="259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</row>
    <row r="247" ht="15.75" customHeight="1">
      <c r="A247" s="256"/>
      <c r="B247" s="257"/>
      <c r="C247" s="256"/>
      <c r="D247" s="258"/>
      <c r="E247" s="259"/>
      <c r="F247" s="259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</row>
    <row r="248" ht="15.75" customHeight="1">
      <c r="A248" s="256"/>
      <c r="B248" s="257"/>
      <c r="C248" s="256"/>
      <c r="D248" s="258"/>
      <c r="E248" s="259"/>
      <c r="F248" s="259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</row>
    <row r="249" ht="15.75" customHeight="1">
      <c r="A249" s="256"/>
      <c r="B249" s="257"/>
      <c r="C249" s="256"/>
      <c r="D249" s="258"/>
      <c r="E249" s="259"/>
      <c r="F249" s="259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</row>
    <row r="250" ht="15.75" customHeight="1">
      <c r="A250" s="256"/>
      <c r="B250" s="257"/>
      <c r="C250" s="256"/>
      <c r="D250" s="258"/>
      <c r="E250" s="259"/>
      <c r="F250" s="259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</row>
    <row r="251" ht="15.75" customHeight="1">
      <c r="A251" s="256"/>
      <c r="B251" s="257"/>
      <c r="C251" s="256"/>
      <c r="D251" s="258"/>
      <c r="E251" s="259"/>
      <c r="F251" s="259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</row>
    <row r="252" ht="15.75" customHeight="1">
      <c r="A252" s="256"/>
      <c r="B252" s="257"/>
      <c r="C252" s="256"/>
      <c r="D252" s="258"/>
      <c r="E252" s="259"/>
      <c r="F252" s="259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</row>
    <row r="253" ht="15.75" customHeight="1">
      <c r="A253" s="256"/>
      <c r="B253" s="257"/>
      <c r="C253" s="256"/>
      <c r="D253" s="258"/>
      <c r="E253" s="259"/>
      <c r="F253" s="259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</row>
    <row r="254" ht="15.75" customHeight="1">
      <c r="A254" s="256"/>
      <c r="B254" s="257"/>
      <c r="C254" s="256"/>
      <c r="D254" s="258"/>
      <c r="E254" s="259"/>
      <c r="F254" s="259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</row>
    <row r="255" ht="15.75" customHeight="1">
      <c r="A255" s="256"/>
      <c r="B255" s="257"/>
      <c r="C255" s="256"/>
      <c r="D255" s="258"/>
      <c r="E255" s="259"/>
      <c r="F255" s="259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</row>
    <row r="256" ht="15.75" customHeight="1">
      <c r="A256" s="256"/>
      <c r="B256" s="257"/>
      <c r="C256" s="256"/>
      <c r="D256" s="258"/>
      <c r="E256" s="259"/>
      <c r="F256" s="259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</row>
    <row r="257" ht="15.75" customHeight="1">
      <c r="A257" s="256"/>
      <c r="B257" s="257"/>
      <c r="C257" s="256"/>
      <c r="D257" s="258"/>
      <c r="E257" s="259"/>
      <c r="F257" s="259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</row>
    <row r="258" ht="15.75" customHeight="1">
      <c r="A258" s="256"/>
      <c r="B258" s="257"/>
      <c r="C258" s="256"/>
      <c r="D258" s="258"/>
      <c r="E258" s="259"/>
      <c r="F258" s="259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</row>
    <row r="259" ht="15.75" customHeight="1">
      <c r="A259" s="256"/>
      <c r="B259" s="257"/>
      <c r="C259" s="256"/>
      <c r="D259" s="258"/>
      <c r="E259" s="259"/>
      <c r="F259" s="259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</row>
    <row r="260" ht="15.75" customHeight="1">
      <c r="A260" s="256"/>
      <c r="B260" s="257"/>
      <c r="C260" s="256"/>
      <c r="D260" s="258"/>
      <c r="E260" s="259"/>
      <c r="F260" s="259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</row>
    <row r="261" ht="15.75" customHeight="1">
      <c r="A261" s="256"/>
      <c r="B261" s="257"/>
      <c r="C261" s="256"/>
      <c r="D261" s="258"/>
      <c r="E261" s="259"/>
      <c r="F261" s="259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</row>
    <row r="262" ht="15.75" customHeight="1">
      <c r="A262" s="256"/>
      <c r="B262" s="257"/>
      <c r="C262" s="256"/>
      <c r="D262" s="258"/>
      <c r="E262" s="259"/>
      <c r="F262" s="259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</row>
    <row r="263" ht="15.75" customHeight="1">
      <c r="A263" s="256"/>
      <c r="B263" s="257"/>
      <c r="C263" s="256"/>
      <c r="D263" s="258"/>
      <c r="E263" s="259"/>
      <c r="F263" s="259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</row>
    <row r="264" ht="15.75" customHeight="1">
      <c r="A264" s="256"/>
      <c r="B264" s="257"/>
      <c r="C264" s="256"/>
      <c r="D264" s="258"/>
      <c r="E264" s="259"/>
      <c r="F264" s="259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</row>
    <row r="265" ht="15.75" customHeight="1">
      <c r="A265" s="256"/>
      <c r="B265" s="257"/>
      <c r="C265" s="256"/>
      <c r="D265" s="258"/>
      <c r="E265" s="259"/>
      <c r="F265" s="259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</row>
    <row r="266" ht="15.75" customHeight="1">
      <c r="A266" s="256"/>
      <c r="B266" s="257"/>
      <c r="C266" s="256"/>
      <c r="D266" s="258"/>
      <c r="E266" s="259"/>
      <c r="F266" s="259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</row>
    <row r="267" ht="15.75" customHeight="1">
      <c r="A267" s="256"/>
      <c r="B267" s="257"/>
      <c r="C267" s="256"/>
      <c r="D267" s="258"/>
      <c r="E267" s="259"/>
      <c r="F267" s="259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</row>
    <row r="268" ht="15.75" customHeight="1">
      <c r="A268" s="256"/>
      <c r="B268" s="257"/>
      <c r="C268" s="256"/>
      <c r="D268" s="258"/>
      <c r="E268" s="259"/>
      <c r="F268" s="259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</row>
    <row r="269" ht="15.75" customHeight="1">
      <c r="A269" s="256"/>
      <c r="B269" s="257"/>
      <c r="C269" s="256"/>
      <c r="D269" s="258"/>
      <c r="E269" s="259"/>
      <c r="F269" s="259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</row>
    <row r="270" ht="15.75" customHeight="1">
      <c r="A270" s="256"/>
      <c r="B270" s="257"/>
      <c r="C270" s="256"/>
      <c r="D270" s="258"/>
      <c r="E270" s="259"/>
      <c r="F270" s="259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</row>
    <row r="271" ht="15.75" customHeight="1">
      <c r="A271" s="256"/>
      <c r="B271" s="257"/>
      <c r="C271" s="256"/>
      <c r="D271" s="258"/>
      <c r="E271" s="259"/>
      <c r="F271" s="259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</row>
    <row r="272" ht="15.75" customHeight="1">
      <c r="A272" s="256"/>
      <c r="B272" s="257"/>
      <c r="C272" s="256"/>
      <c r="D272" s="258"/>
      <c r="E272" s="259"/>
      <c r="F272" s="259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</row>
    <row r="273" ht="15.75" customHeight="1">
      <c r="A273" s="256"/>
      <c r="B273" s="257"/>
      <c r="C273" s="256"/>
      <c r="D273" s="258"/>
      <c r="E273" s="259"/>
      <c r="F273" s="259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</row>
    <row r="274" ht="15.75" customHeight="1">
      <c r="A274" s="256"/>
      <c r="B274" s="257"/>
      <c r="C274" s="256"/>
      <c r="D274" s="258"/>
      <c r="E274" s="259"/>
      <c r="F274" s="259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</row>
    <row r="275" ht="15.75" customHeight="1">
      <c r="A275" s="256"/>
      <c r="B275" s="257"/>
      <c r="C275" s="256"/>
      <c r="D275" s="258"/>
      <c r="E275" s="259"/>
      <c r="F275" s="259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</row>
    <row r="276" ht="15.75" customHeight="1">
      <c r="A276" s="256"/>
      <c r="B276" s="257"/>
      <c r="C276" s="256"/>
      <c r="D276" s="258"/>
      <c r="E276" s="259"/>
      <c r="F276" s="259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</row>
    <row r="277" ht="15.75" customHeight="1">
      <c r="A277" s="256"/>
      <c r="B277" s="257"/>
      <c r="C277" s="256"/>
      <c r="D277" s="258"/>
      <c r="E277" s="259"/>
      <c r="F277" s="259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</row>
    <row r="278" ht="15.75" customHeight="1">
      <c r="A278" s="256"/>
      <c r="B278" s="257"/>
      <c r="C278" s="256"/>
      <c r="D278" s="258"/>
      <c r="E278" s="259"/>
      <c r="F278" s="259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</row>
    <row r="279" ht="15.75" customHeight="1">
      <c r="A279" s="256"/>
      <c r="B279" s="257"/>
      <c r="C279" s="256"/>
      <c r="D279" s="258"/>
      <c r="E279" s="259"/>
      <c r="F279" s="259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</row>
    <row r="280" ht="15.75" customHeight="1">
      <c r="A280" s="256"/>
      <c r="B280" s="257"/>
      <c r="C280" s="256"/>
      <c r="D280" s="258"/>
      <c r="E280" s="259"/>
      <c r="F280" s="259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</row>
    <row r="281" ht="15.75" customHeight="1">
      <c r="A281" s="256"/>
      <c r="B281" s="257"/>
      <c r="C281" s="256"/>
      <c r="D281" s="258"/>
      <c r="E281" s="259"/>
      <c r="F281" s="259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</row>
    <row r="282" ht="15.75" customHeight="1">
      <c r="A282" s="256"/>
      <c r="B282" s="257"/>
      <c r="C282" s="256"/>
      <c r="D282" s="258"/>
      <c r="E282" s="259"/>
      <c r="F282" s="259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</row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scale="4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0"/>
  <cols>
    <col customWidth="1" hidden="1" min="1" max="1" width="0.13"/>
    <col customWidth="1" min="2" max="2" width="13.25"/>
    <col customWidth="1" min="3" max="3" width="52.13"/>
    <col customWidth="1" min="4" max="4" width="10.63"/>
    <col customWidth="1" min="5" max="5" width="11.88"/>
    <col customWidth="1" min="6" max="7" width="10.63"/>
  </cols>
  <sheetData>
    <row r="1" ht="42.0" customHeight="1">
      <c r="B1" s="260" t="s">
        <v>921</v>
      </c>
    </row>
    <row r="2">
      <c r="B2" s="162" t="s">
        <v>111</v>
      </c>
      <c r="C2" s="162" t="s">
        <v>112</v>
      </c>
      <c r="D2" s="162" t="s">
        <v>63</v>
      </c>
      <c r="E2" s="163" t="s">
        <v>113</v>
      </c>
      <c r="F2" s="164" t="s">
        <v>114</v>
      </c>
      <c r="G2" s="164" t="s">
        <v>115</v>
      </c>
    </row>
    <row r="3">
      <c r="B3" s="232" t="s">
        <v>643</v>
      </c>
      <c r="C3" s="166" t="s">
        <v>922</v>
      </c>
      <c r="D3" s="186">
        <v>1.0</v>
      </c>
      <c r="E3" s="201" t="s">
        <v>117</v>
      </c>
      <c r="F3" s="202"/>
      <c r="G3" s="202"/>
    </row>
    <row r="4">
      <c r="B4" s="232" t="s">
        <v>667</v>
      </c>
      <c r="C4" s="166" t="s">
        <v>923</v>
      </c>
      <c r="D4" s="186">
        <v>1.0</v>
      </c>
      <c r="E4" s="201" t="s">
        <v>117</v>
      </c>
      <c r="F4" s="202"/>
      <c r="G4" s="202"/>
    </row>
    <row r="5">
      <c r="B5" s="232" t="s">
        <v>651</v>
      </c>
      <c r="C5" s="166" t="s">
        <v>924</v>
      </c>
      <c r="D5" s="186">
        <v>1.0</v>
      </c>
      <c r="E5" s="201" t="s">
        <v>117</v>
      </c>
      <c r="F5" s="202"/>
      <c r="G5" s="202"/>
    </row>
    <row r="6">
      <c r="B6" s="232" t="s">
        <v>675</v>
      </c>
      <c r="C6" s="166" t="s">
        <v>925</v>
      </c>
      <c r="D6" s="186">
        <v>1.0</v>
      </c>
      <c r="E6" s="201" t="s">
        <v>117</v>
      </c>
      <c r="F6" s="202"/>
      <c r="G6" s="202"/>
    </row>
    <row r="7">
      <c r="B7" s="232" t="s">
        <v>653</v>
      </c>
      <c r="C7" s="166" t="s">
        <v>926</v>
      </c>
      <c r="D7" s="186">
        <v>1.0</v>
      </c>
      <c r="E7" s="201" t="s">
        <v>117</v>
      </c>
      <c r="F7" s="202"/>
      <c r="G7" s="202"/>
    </row>
    <row r="8">
      <c r="B8" s="232" t="s">
        <v>677</v>
      </c>
      <c r="C8" s="166" t="s">
        <v>927</v>
      </c>
      <c r="D8" s="186">
        <v>1.0</v>
      </c>
      <c r="E8" s="201" t="s">
        <v>117</v>
      </c>
      <c r="F8" s="202"/>
      <c r="G8" s="202"/>
    </row>
    <row r="9">
      <c r="B9" s="232" t="s">
        <v>657</v>
      </c>
      <c r="C9" s="233" t="s">
        <v>928</v>
      </c>
      <c r="D9" s="234">
        <v>1.0</v>
      </c>
      <c r="E9" s="261" t="s">
        <v>117</v>
      </c>
      <c r="F9" s="202"/>
      <c r="G9" s="202"/>
    </row>
    <row r="10">
      <c r="B10" s="232" t="s">
        <v>681</v>
      </c>
      <c r="C10" s="166" t="s">
        <v>929</v>
      </c>
      <c r="D10" s="186">
        <v>1.0</v>
      </c>
      <c r="E10" s="201" t="s">
        <v>117</v>
      </c>
      <c r="F10" s="202"/>
      <c r="G10" s="202"/>
    </row>
    <row r="11">
      <c r="B11" s="232" t="s">
        <v>659</v>
      </c>
      <c r="C11" s="166" t="s">
        <v>930</v>
      </c>
      <c r="D11" s="186">
        <v>1.0</v>
      </c>
      <c r="E11" s="201" t="s">
        <v>117</v>
      </c>
      <c r="F11" s="202"/>
      <c r="G11" s="202"/>
    </row>
    <row r="12">
      <c r="B12" s="232" t="s">
        <v>683</v>
      </c>
      <c r="C12" s="166" t="s">
        <v>931</v>
      </c>
      <c r="D12" s="186">
        <v>1.0</v>
      </c>
      <c r="E12" s="201" t="s">
        <v>117</v>
      </c>
      <c r="F12" s="202"/>
      <c r="G12" s="202"/>
    </row>
    <row r="13">
      <c r="B13" s="232" t="s">
        <v>661</v>
      </c>
      <c r="C13" s="166" t="s">
        <v>932</v>
      </c>
      <c r="D13" s="186">
        <v>1.0</v>
      </c>
      <c r="E13" s="201" t="s">
        <v>117</v>
      </c>
      <c r="F13" s="202"/>
      <c r="G13" s="202"/>
    </row>
    <row r="14">
      <c r="B14" s="232" t="s">
        <v>663</v>
      </c>
      <c r="C14" s="166" t="s">
        <v>933</v>
      </c>
      <c r="D14" s="186">
        <v>1.0</v>
      </c>
      <c r="E14" s="201" t="s">
        <v>117</v>
      </c>
      <c r="F14" s="202"/>
      <c r="G14" s="202"/>
    </row>
    <row r="15">
      <c r="B15" s="232" t="s">
        <v>665</v>
      </c>
      <c r="C15" s="166" t="s">
        <v>934</v>
      </c>
      <c r="D15" s="186">
        <v>1.0</v>
      </c>
      <c r="E15" s="201" t="s">
        <v>117</v>
      </c>
      <c r="F15" s="202"/>
      <c r="G15" s="202"/>
    </row>
    <row r="16">
      <c r="B16" s="232" t="s">
        <v>935</v>
      </c>
      <c r="C16" s="166" t="s">
        <v>936</v>
      </c>
      <c r="D16" s="186">
        <v>1.0</v>
      </c>
      <c r="E16" s="201" t="s">
        <v>117</v>
      </c>
      <c r="F16" s="202"/>
      <c r="G16" s="202"/>
    </row>
    <row r="17">
      <c r="B17" s="232" t="s">
        <v>937</v>
      </c>
      <c r="C17" s="166" t="s">
        <v>938</v>
      </c>
      <c r="D17" s="186">
        <v>1.0</v>
      </c>
      <c r="E17" s="201" t="s">
        <v>117</v>
      </c>
      <c r="F17" s="202"/>
      <c r="G17" s="202"/>
    </row>
    <row r="18">
      <c r="B18" s="232" t="s">
        <v>939</v>
      </c>
      <c r="C18" s="166" t="s">
        <v>940</v>
      </c>
      <c r="D18" s="186">
        <v>1.0</v>
      </c>
      <c r="E18" s="201" t="s">
        <v>117</v>
      </c>
      <c r="F18" s="202"/>
      <c r="G18" s="202"/>
    </row>
    <row r="19">
      <c r="B19" s="232" t="s">
        <v>941</v>
      </c>
      <c r="C19" s="166" t="s">
        <v>942</v>
      </c>
      <c r="D19" s="186">
        <v>1.0</v>
      </c>
      <c r="E19" s="201" t="s">
        <v>117</v>
      </c>
      <c r="F19" s="202"/>
      <c r="G19" s="202"/>
    </row>
    <row r="20">
      <c r="B20" s="232" t="s">
        <v>943</v>
      </c>
      <c r="C20" s="166" t="s">
        <v>944</v>
      </c>
      <c r="D20" s="186">
        <v>1.0</v>
      </c>
      <c r="E20" s="201" t="s">
        <v>117</v>
      </c>
      <c r="F20" s="202"/>
      <c r="G20" s="202"/>
    </row>
    <row r="21" ht="15.75" customHeight="1">
      <c r="B21" s="232" t="s">
        <v>945</v>
      </c>
      <c r="C21" s="166" t="s">
        <v>946</v>
      </c>
      <c r="D21" s="186">
        <v>1.0</v>
      </c>
      <c r="E21" s="201" t="s">
        <v>117</v>
      </c>
      <c r="F21" s="202"/>
      <c r="G21" s="202"/>
    </row>
    <row r="22" ht="15.75" customHeight="1">
      <c r="B22" s="232" t="s">
        <v>947</v>
      </c>
      <c r="C22" s="166" t="s">
        <v>948</v>
      </c>
      <c r="D22" s="186">
        <v>1.0</v>
      </c>
      <c r="E22" s="201" t="s">
        <v>117</v>
      </c>
      <c r="F22" s="202"/>
      <c r="G22" s="202"/>
    </row>
    <row r="23" ht="15.75" customHeight="1">
      <c r="B23" s="232" t="s">
        <v>949</v>
      </c>
      <c r="C23" s="166" t="s">
        <v>950</v>
      </c>
      <c r="D23" s="186">
        <v>1.0</v>
      </c>
      <c r="E23" s="201" t="s">
        <v>117</v>
      </c>
      <c r="F23" s="202"/>
      <c r="G23" s="202"/>
    </row>
    <row r="24" ht="15.75" customHeight="1">
      <c r="B24" s="232" t="s">
        <v>951</v>
      </c>
      <c r="C24" s="166" t="s">
        <v>952</v>
      </c>
      <c r="D24" s="186">
        <v>1.0</v>
      </c>
      <c r="E24" s="201" t="s">
        <v>117</v>
      </c>
      <c r="F24" s="202"/>
      <c r="G24" s="202"/>
    </row>
    <row r="25" ht="15.75" customHeight="1">
      <c r="B25" s="232" t="s">
        <v>953</v>
      </c>
      <c r="C25" s="166" t="s">
        <v>954</v>
      </c>
      <c r="D25" s="186">
        <v>1.0</v>
      </c>
      <c r="E25" s="201" t="s">
        <v>117</v>
      </c>
      <c r="F25" s="202"/>
      <c r="G25" s="202"/>
    </row>
    <row r="26" ht="15.75" customHeight="1">
      <c r="B26" s="232" t="s">
        <v>955</v>
      </c>
      <c r="C26" s="166" t="s">
        <v>956</v>
      </c>
      <c r="D26" s="186">
        <v>1.0</v>
      </c>
      <c r="E26" s="201" t="s">
        <v>117</v>
      </c>
      <c r="F26" s="202"/>
      <c r="G26" s="202"/>
    </row>
    <row r="27" ht="15.75" customHeight="1">
      <c r="E27" s="262"/>
    </row>
    <row r="28" ht="15.75" customHeight="1">
      <c r="E28" s="262"/>
    </row>
    <row r="29" ht="15.75" customHeight="1">
      <c r="E29" s="262"/>
    </row>
    <row r="30" ht="15.75" customHeight="1">
      <c r="E30" s="262"/>
    </row>
    <row r="31" ht="15.75" customHeight="1">
      <c r="E31" s="262"/>
    </row>
    <row r="32" ht="15.75" customHeight="1">
      <c r="E32" s="262"/>
    </row>
    <row r="33" ht="15.75" customHeight="1">
      <c r="E33" s="262"/>
    </row>
    <row r="34" ht="15.75" customHeight="1">
      <c r="E34" s="262"/>
    </row>
    <row r="35" ht="15.75" customHeight="1">
      <c r="E35" s="262"/>
    </row>
    <row r="36" ht="15.75" customHeight="1">
      <c r="E36" s="262"/>
    </row>
    <row r="37" ht="15.75" customHeight="1">
      <c r="E37" s="262"/>
    </row>
    <row r="38" ht="15.75" customHeight="1">
      <c r="E38" s="262"/>
    </row>
    <row r="39" ht="15.75" customHeight="1">
      <c r="E39" s="262"/>
    </row>
    <row r="40" ht="15.75" customHeight="1">
      <c r="E40" s="262"/>
    </row>
    <row r="41" ht="15.75" customHeight="1">
      <c r="E41" s="262"/>
    </row>
    <row r="42" ht="15.75" customHeight="1">
      <c r="E42" s="262"/>
    </row>
    <row r="43" ht="15.75" customHeight="1">
      <c r="E43" s="262"/>
    </row>
    <row r="44" ht="15.75" customHeight="1">
      <c r="E44" s="262"/>
    </row>
    <row r="45" ht="15.75" customHeight="1">
      <c r="E45" s="262"/>
    </row>
    <row r="46" ht="15.75" customHeight="1">
      <c r="E46" s="262"/>
    </row>
    <row r="47" ht="15.75" customHeight="1">
      <c r="E47" s="262"/>
    </row>
    <row r="48" ht="15.75" customHeight="1">
      <c r="E48" s="262"/>
    </row>
    <row r="49" ht="15.75" customHeight="1">
      <c r="E49" s="262"/>
    </row>
    <row r="50" ht="15.75" customHeight="1">
      <c r="E50" s="262"/>
    </row>
    <row r="51" ht="15.75" customHeight="1">
      <c r="E51" s="262"/>
    </row>
    <row r="52" ht="15.75" customHeight="1">
      <c r="E52" s="262"/>
    </row>
    <row r="53" ht="15.75" customHeight="1">
      <c r="E53" s="262"/>
    </row>
    <row r="54" ht="15.75" customHeight="1">
      <c r="E54" s="262"/>
    </row>
    <row r="55" ht="15.75" customHeight="1">
      <c r="E55" s="262"/>
    </row>
    <row r="56" ht="15.75" customHeight="1">
      <c r="E56" s="262"/>
    </row>
    <row r="57" ht="15.75" customHeight="1">
      <c r="E57" s="262"/>
    </row>
    <row r="58" ht="15.75" customHeight="1">
      <c r="E58" s="262"/>
    </row>
    <row r="59" ht="15.75" customHeight="1">
      <c r="E59" s="262"/>
    </row>
    <row r="60" ht="15.75" customHeight="1">
      <c r="E60" s="262"/>
    </row>
    <row r="61" ht="15.75" customHeight="1">
      <c r="E61" s="262"/>
    </row>
    <row r="62" ht="15.75" customHeight="1">
      <c r="E62" s="262"/>
    </row>
    <row r="63" ht="15.75" customHeight="1">
      <c r="E63" s="262"/>
    </row>
    <row r="64" ht="15.75" customHeight="1">
      <c r="E64" s="262"/>
    </row>
    <row r="65" ht="15.75" customHeight="1">
      <c r="E65" s="262"/>
    </row>
    <row r="66" ht="15.75" customHeight="1">
      <c r="E66" s="262"/>
    </row>
    <row r="67" ht="15.75" customHeight="1">
      <c r="E67" s="262"/>
    </row>
    <row r="68" ht="15.75" customHeight="1">
      <c r="E68" s="262"/>
    </row>
    <row r="69" ht="15.75" customHeight="1">
      <c r="E69" s="262"/>
    </row>
    <row r="70" ht="15.75" customHeight="1">
      <c r="E70" s="262"/>
    </row>
    <row r="71" ht="15.75" customHeight="1">
      <c r="E71" s="262"/>
    </row>
    <row r="72" ht="15.75" customHeight="1">
      <c r="E72" s="262"/>
    </row>
    <row r="73" ht="15.75" customHeight="1">
      <c r="E73" s="262"/>
    </row>
    <row r="74" ht="15.75" customHeight="1">
      <c r="E74" s="262"/>
    </row>
    <row r="75" ht="15.75" customHeight="1">
      <c r="E75" s="262"/>
    </row>
    <row r="76" ht="15.75" customHeight="1">
      <c r="E76" s="262"/>
    </row>
    <row r="77" ht="15.75" customHeight="1">
      <c r="E77" s="262"/>
    </row>
    <row r="78" ht="15.75" customHeight="1">
      <c r="E78" s="262"/>
    </row>
    <row r="79" ht="15.75" customHeight="1">
      <c r="E79" s="262"/>
    </row>
    <row r="80" ht="15.75" customHeight="1">
      <c r="E80" s="262"/>
    </row>
    <row r="81" ht="15.75" customHeight="1">
      <c r="E81" s="262"/>
    </row>
    <row r="82" ht="15.75" customHeight="1">
      <c r="E82" s="262"/>
    </row>
    <row r="83" ht="15.75" customHeight="1">
      <c r="E83" s="262"/>
    </row>
    <row r="84" ht="15.75" customHeight="1">
      <c r="E84" s="262"/>
    </row>
    <row r="85" ht="15.75" customHeight="1">
      <c r="E85" s="262"/>
    </row>
    <row r="86" ht="15.75" customHeight="1">
      <c r="E86" s="262"/>
    </row>
    <row r="87" ht="15.75" customHeight="1">
      <c r="E87" s="262"/>
    </row>
    <row r="88" ht="15.75" customHeight="1">
      <c r="E88" s="262"/>
    </row>
    <row r="89" ht="15.75" customHeight="1">
      <c r="E89" s="262"/>
    </row>
    <row r="90" ht="15.75" customHeight="1">
      <c r="E90" s="262"/>
    </row>
    <row r="91" ht="15.75" customHeight="1">
      <c r="E91" s="262"/>
    </row>
    <row r="92" ht="15.75" customHeight="1">
      <c r="E92" s="262"/>
    </row>
    <row r="93" ht="15.75" customHeight="1">
      <c r="E93" s="262"/>
    </row>
    <row r="94" ht="15.75" customHeight="1">
      <c r="E94" s="262"/>
    </row>
    <row r="95" ht="15.75" customHeight="1">
      <c r="E95" s="262"/>
    </row>
    <row r="96" ht="15.75" customHeight="1">
      <c r="E96" s="262"/>
    </row>
    <row r="97" ht="15.75" customHeight="1">
      <c r="E97" s="262"/>
    </row>
    <row r="98" ht="15.75" customHeight="1">
      <c r="E98" s="262"/>
    </row>
    <row r="99" ht="15.75" customHeight="1">
      <c r="E99" s="262"/>
    </row>
    <row r="100" ht="15.75" customHeight="1">
      <c r="E100" s="262"/>
    </row>
    <row r="101" ht="15.75" customHeight="1">
      <c r="E101" s="262"/>
    </row>
    <row r="102" ht="15.75" customHeight="1">
      <c r="E102" s="262"/>
    </row>
    <row r="103" ht="15.75" customHeight="1">
      <c r="E103" s="262"/>
    </row>
    <row r="104" ht="15.75" customHeight="1">
      <c r="E104" s="262"/>
    </row>
    <row r="105" ht="15.75" customHeight="1">
      <c r="E105" s="262"/>
    </row>
    <row r="106" ht="15.75" customHeight="1">
      <c r="E106" s="262"/>
    </row>
    <row r="107" ht="15.75" customHeight="1">
      <c r="E107" s="262"/>
    </row>
    <row r="108" ht="15.75" customHeight="1">
      <c r="E108" s="262"/>
    </row>
    <row r="109" ht="15.75" customHeight="1">
      <c r="E109" s="262"/>
    </row>
    <row r="110" ht="15.75" customHeight="1">
      <c r="E110" s="262"/>
    </row>
    <row r="111" ht="15.75" customHeight="1">
      <c r="E111" s="262"/>
    </row>
    <row r="112" ht="15.75" customHeight="1">
      <c r="E112" s="262"/>
    </row>
    <row r="113" ht="15.75" customHeight="1">
      <c r="E113" s="262"/>
    </row>
    <row r="114" ht="15.75" customHeight="1">
      <c r="E114" s="262"/>
    </row>
    <row r="115" ht="15.75" customHeight="1">
      <c r="E115" s="262"/>
    </row>
    <row r="116" ht="15.75" customHeight="1">
      <c r="E116" s="262"/>
    </row>
    <row r="117" ht="15.75" customHeight="1">
      <c r="E117" s="262"/>
    </row>
    <row r="118" ht="15.75" customHeight="1">
      <c r="E118" s="262"/>
    </row>
    <row r="119" ht="15.75" customHeight="1">
      <c r="E119" s="262"/>
    </row>
    <row r="120" ht="15.75" customHeight="1">
      <c r="E120" s="262"/>
    </row>
    <row r="121" ht="15.75" customHeight="1">
      <c r="E121" s="262"/>
    </row>
    <row r="122" ht="15.75" customHeight="1">
      <c r="E122" s="262"/>
    </row>
    <row r="123" ht="15.75" customHeight="1">
      <c r="E123" s="262"/>
    </row>
    <row r="124" ht="15.75" customHeight="1">
      <c r="E124" s="262"/>
    </row>
    <row r="125" ht="15.75" customHeight="1">
      <c r="E125" s="262"/>
    </row>
    <row r="126" ht="15.75" customHeight="1">
      <c r="E126" s="262"/>
    </row>
    <row r="127" ht="15.75" customHeight="1">
      <c r="E127" s="262"/>
    </row>
    <row r="128" ht="15.75" customHeight="1">
      <c r="E128" s="262"/>
    </row>
    <row r="129" ht="15.75" customHeight="1">
      <c r="E129" s="262"/>
    </row>
    <row r="130" ht="15.75" customHeight="1">
      <c r="E130" s="262"/>
    </row>
    <row r="131" ht="15.75" customHeight="1">
      <c r="E131" s="262"/>
    </row>
    <row r="132" ht="15.75" customHeight="1">
      <c r="E132" s="262"/>
    </row>
    <row r="133" ht="15.75" customHeight="1">
      <c r="E133" s="262"/>
    </row>
    <row r="134" ht="15.75" customHeight="1">
      <c r="E134" s="262"/>
    </row>
    <row r="135" ht="15.75" customHeight="1">
      <c r="E135" s="262"/>
    </row>
    <row r="136" ht="15.75" customHeight="1">
      <c r="E136" s="262"/>
    </row>
    <row r="137" ht="15.75" customHeight="1">
      <c r="E137" s="262"/>
    </row>
    <row r="138" ht="15.75" customHeight="1">
      <c r="E138" s="262"/>
    </row>
    <row r="139" ht="15.75" customHeight="1">
      <c r="E139" s="262"/>
    </row>
    <row r="140" ht="15.75" customHeight="1">
      <c r="E140" s="262"/>
    </row>
    <row r="141" ht="15.75" customHeight="1">
      <c r="E141" s="262"/>
    </row>
    <row r="142" ht="15.75" customHeight="1">
      <c r="E142" s="262"/>
    </row>
    <row r="143" ht="15.75" customHeight="1">
      <c r="E143" s="262"/>
    </row>
    <row r="144" ht="15.75" customHeight="1">
      <c r="E144" s="262"/>
    </row>
    <row r="145" ht="15.75" customHeight="1">
      <c r="E145" s="262"/>
    </row>
    <row r="146" ht="15.75" customHeight="1">
      <c r="E146" s="262"/>
    </row>
    <row r="147" ht="15.75" customHeight="1">
      <c r="E147" s="262"/>
    </row>
    <row r="148" ht="15.75" customHeight="1">
      <c r="E148" s="262"/>
    </row>
    <row r="149" ht="15.75" customHeight="1">
      <c r="E149" s="262"/>
    </row>
    <row r="150" ht="15.75" customHeight="1">
      <c r="E150" s="262"/>
    </row>
    <row r="151" ht="15.75" customHeight="1">
      <c r="E151" s="262"/>
    </row>
    <row r="152" ht="15.75" customHeight="1">
      <c r="E152" s="262"/>
    </row>
    <row r="153" ht="15.75" customHeight="1">
      <c r="E153" s="262"/>
    </row>
    <row r="154" ht="15.75" customHeight="1">
      <c r="E154" s="262"/>
    </row>
    <row r="155" ht="15.75" customHeight="1">
      <c r="E155" s="262"/>
    </row>
    <row r="156" ht="15.75" customHeight="1">
      <c r="E156" s="262"/>
    </row>
    <row r="157" ht="15.75" customHeight="1">
      <c r="E157" s="262"/>
    </row>
    <row r="158" ht="15.75" customHeight="1">
      <c r="E158" s="262"/>
    </row>
    <row r="159" ht="15.75" customHeight="1">
      <c r="E159" s="262"/>
    </row>
    <row r="160" ht="15.75" customHeight="1">
      <c r="E160" s="262"/>
    </row>
    <row r="161" ht="15.75" customHeight="1">
      <c r="E161" s="262"/>
    </row>
    <row r="162" ht="15.75" customHeight="1">
      <c r="E162" s="262"/>
    </row>
    <row r="163" ht="15.75" customHeight="1">
      <c r="E163" s="262"/>
    </row>
    <row r="164" ht="15.75" customHeight="1">
      <c r="E164" s="262"/>
    </row>
    <row r="165" ht="15.75" customHeight="1">
      <c r="E165" s="262"/>
    </row>
    <row r="166" ht="15.75" customHeight="1">
      <c r="E166" s="262"/>
    </row>
    <row r="167" ht="15.75" customHeight="1">
      <c r="E167" s="262"/>
    </row>
    <row r="168" ht="15.75" customHeight="1">
      <c r="E168" s="262"/>
    </row>
    <row r="169" ht="15.75" customHeight="1">
      <c r="E169" s="262"/>
    </row>
    <row r="170" ht="15.75" customHeight="1">
      <c r="E170" s="262"/>
    </row>
    <row r="171" ht="15.75" customHeight="1">
      <c r="E171" s="262"/>
    </row>
    <row r="172" ht="15.75" customHeight="1">
      <c r="E172" s="262"/>
    </row>
    <row r="173" ht="15.75" customHeight="1">
      <c r="E173" s="262"/>
    </row>
    <row r="174" ht="15.75" customHeight="1">
      <c r="E174" s="262"/>
    </row>
    <row r="175" ht="15.75" customHeight="1">
      <c r="E175" s="262"/>
    </row>
    <row r="176" ht="15.75" customHeight="1">
      <c r="E176" s="262"/>
    </row>
    <row r="177" ht="15.75" customHeight="1">
      <c r="E177" s="262"/>
    </row>
    <row r="178" ht="15.75" customHeight="1">
      <c r="E178" s="262"/>
    </row>
    <row r="179" ht="15.75" customHeight="1">
      <c r="E179" s="262"/>
    </row>
    <row r="180" ht="15.75" customHeight="1">
      <c r="E180" s="262"/>
    </row>
    <row r="181" ht="15.75" customHeight="1">
      <c r="E181" s="262"/>
    </row>
    <row r="182" ht="15.75" customHeight="1">
      <c r="E182" s="262"/>
    </row>
    <row r="183" ht="15.75" customHeight="1">
      <c r="E183" s="262"/>
    </row>
    <row r="184" ht="15.75" customHeight="1">
      <c r="E184" s="262"/>
    </row>
    <row r="185" ht="15.75" customHeight="1">
      <c r="E185" s="262"/>
    </row>
    <row r="186" ht="15.75" customHeight="1">
      <c r="E186" s="262"/>
    </row>
    <row r="187" ht="15.75" customHeight="1">
      <c r="E187" s="262"/>
    </row>
    <row r="188" ht="15.75" customHeight="1">
      <c r="E188" s="262"/>
    </row>
    <row r="189" ht="15.75" customHeight="1">
      <c r="E189" s="262"/>
    </row>
    <row r="190" ht="15.75" customHeight="1">
      <c r="E190" s="262"/>
    </row>
    <row r="191" ht="15.75" customHeight="1">
      <c r="E191" s="262"/>
    </row>
    <row r="192" ht="15.75" customHeight="1">
      <c r="E192" s="262"/>
    </row>
    <row r="193" ht="15.75" customHeight="1">
      <c r="E193" s="262"/>
    </row>
    <row r="194" ht="15.75" customHeight="1">
      <c r="E194" s="262"/>
    </row>
    <row r="195" ht="15.75" customHeight="1">
      <c r="E195" s="262"/>
    </row>
    <row r="196" ht="15.75" customHeight="1">
      <c r="E196" s="262"/>
    </row>
    <row r="197" ht="15.75" customHeight="1">
      <c r="E197" s="262"/>
    </row>
    <row r="198" ht="15.75" customHeight="1">
      <c r="E198" s="262"/>
    </row>
    <row r="199" ht="15.75" customHeight="1">
      <c r="E199" s="262"/>
    </row>
    <row r="200" ht="15.75" customHeight="1">
      <c r="E200" s="262"/>
    </row>
    <row r="201" ht="15.75" customHeight="1">
      <c r="E201" s="262"/>
    </row>
    <row r="202" ht="15.75" customHeight="1">
      <c r="E202" s="262"/>
    </row>
    <row r="203" ht="15.75" customHeight="1">
      <c r="E203" s="262"/>
    </row>
    <row r="204" ht="15.75" customHeight="1">
      <c r="E204" s="262"/>
    </row>
    <row r="205" ht="15.75" customHeight="1">
      <c r="E205" s="262"/>
    </row>
    <row r="206" ht="15.75" customHeight="1">
      <c r="E206" s="262"/>
    </row>
    <row r="207" ht="15.75" customHeight="1">
      <c r="E207" s="262"/>
    </row>
    <row r="208" ht="15.75" customHeight="1">
      <c r="E208" s="262"/>
    </row>
    <row r="209" ht="15.75" customHeight="1">
      <c r="E209" s="262"/>
    </row>
    <row r="210" ht="15.75" customHeight="1">
      <c r="E210" s="262"/>
    </row>
    <row r="211" ht="15.75" customHeight="1">
      <c r="E211" s="262"/>
    </row>
    <row r="212" ht="15.75" customHeight="1">
      <c r="E212" s="262"/>
    </row>
    <row r="213" ht="15.75" customHeight="1">
      <c r="E213" s="262"/>
    </row>
    <row r="214" ht="15.75" customHeight="1">
      <c r="E214" s="262"/>
    </row>
    <row r="215" ht="15.75" customHeight="1">
      <c r="E215" s="262"/>
    </row>
    <row r="216" ht="15.75" customHeight="1">
      <c r="E216" s="262"/>
    </row>
    <row r="217" ht="15.75" customHeight="1">
      <c r="E217" s="262"/>
    </row>
    <row r="218" ht="15.75" customHeight="1">
      <c r="E218" s="262"/>
    </row>
    <row r="219" ht="15.75" customHeight="1">
      <c r="E219" s="262"/>
    </row>
    <row r="220" ht="15.75" customHeight="1">
      <c r="E220" s="262"/>
    </row>
    <row r="221" ht="15.75" customHeight="1">
      <c r="E221" s="262"/>
    </row>
    <row r="222" ht="15.75" customHeight="1">
      <c r="E222" s="262"/>
    </row>
    <row r="223" ht="15.75" customHeight="1">
      <c r="E223" s="262"/>
    </row>
    <row r="224" ht="15.75" customHeight="1">
      <c r="E224" s="262"/>
    </row>
    <row r="225" ht="15.75" customHeight="1">
      <c r="E225" s="262"/>
    </row>
    <row r="226" ht="15.75" customHeight="1">
      <c r="E226" s="26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G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63.38"/>
    <col customWidth="1" min="3" max="3" width="25.88"/>
    <col customWidth="1" min="4" max="4" width="15.88"/>
    <col customWidth="1" min="5" max="5" width="9.13"/>
    <col customWidth="1" min="6" max="6" width="18.75"/>
    <col customWidth="1" min="7" max="26" width="9.13"/>
  </cols>
  <sheetData>
    <row r="1" ht="34.5" customHeight="1">
      <c r="A1" s="263" t="s">
        <v>957</v>
      </c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ht="14.25" customHeight="1">
      <c r="A2" s="162" t="s">
        <v>111</v>
      </c>
      <c r="B2" s="162" t="s">
        <v>112</v>
      </c>
      <c r="C2" s="162" t="s">
        <v>63</v>
      </c>
      <c r="D2" s="264" t="s">
        <v>113</v>
      </c>
      <c r="E2" s="164" t="s">
        <v>114</v>
      </c>
      <c r="F2" s="164" t="s">
        <v>115</v>
      </c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ht="14.25" customHeight="1">
      <c r="A3" s="265">
        <v>1.0</v>
      </c>
      <c r="B3" s="266" t="s">
        <v>958</v>
      </c>
      <c r="C3" s="267"/>
      <c r="D3" s="267"/>
      <c r="E3" s="267"/>
      <c r="F3" s="51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ht="14.25" customHeight="1">
      <c r="A4" s="198">
        <v>44562.0</v>
      </c>
      <c r="B4" s="268" t="s">
        <v>959</v>
      </c>
      <c r="C4" s="269">
        <v>1.0</v>
      </c>
      <c r="D4" s="270" t="s">
        <v>117</v>
      </c>
      <c r="E4" s="170"/>
      <c r="F4" s="170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</row>
    <row r="5" ht="14.25" customHeight="1">
      <c r="A5" s="198">
        <v>44562.0</v>
      </c>
      <c r="B5" s="268" t="s">
        <v>960</v>
      </c>
      <c r="C5" s="269">
        <v>1.0</v>
      </c>
      <c r="D5" s="270" t="s">
        <v>117</v>
      </c>
      <c r="E5" s="170"/>
      <c r="F5" s="170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</row>
    <row r="6" ht="14.25" customHeight="1">
      <c r="A6" s="198">
        <v>44562.0</v>
      </c>
      <c r="B6" s="268" t="s">
        <v>961</v>
      </c>
      <c r="C6" s="269">
        <v>1.0</v>
      </c>
      <c r="D6" s="270" t="s">
        <v>117</v>
      </c>
      <c r="E6" s="170"/>
      <c r="F6" s="170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ht="14.25" customHeight="1">
      <c r="A7" s="198">
        <v>44562.0</v>
      </c>
      <c r="B7" s="166" t="s">
        <v>962</v>
      </c>
      <c r="C7" s="186">
        <v>1.0</v>
      </c>
      <c r="D7" s="270" t="s">
        <v>117</v>
      </c>
      <c r="E7" s="170"/>
      <c r="F7" s="170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</row>
    <row r="8" ht="14.25" customHeight="1">
      <c r="A8" s="265">
        <v>2.0</v>
      </c>
      <c r="B8" s="266" t="s">
        <v>963</v>
      </c>
      <c r="C8" s="267"/>
      <c r="D8" s="267"/>
      <c r="E8" s="267"/>
      <c r="F8" s="51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</row>
    <row r="9" ht="14.25" customHeight="1">
      <c r="A9" s="198">
        <v>44563.0</v>
      </c>
      <c r="B9" s="268" t="s">
        <v>964</v>
      </c>
      <c r="C9" s="269">
        <v>1.0</v>
      </c>
      <c r="D9" s="270" t="s">
        <v>117</v>
      </c>
      <c r="E9" s="170"/>
      <c r="F9" s="170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 ht="14.25" customHeight="1">
      <c r="A10" s="198">
        <v>44594.0</v>
      </c>
      <c r="B10" s="268" t="s">
        <v>965</v>
      </c>
      <c r="C10" s="269">
        <v>1.0</v>
      </c>
      <c r="D10" s="270" t="s">
        <v>117</v>
      </c>
      <c r="E10" s="170"/>
      <c r="F10" s="170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ht="14.25" customHeight="1">
      <c r="A11" s="198">
        <v>44622.0</v>
      </c>
      <c r="B11" s="268" t="s">
        <v>966</v>
      </c>
      <c r="C11" s="269">
        <v>1.0</v>
      </c>
      <c r="D11" s="270" t="s">
        <v>117</v>
      </c>
      <c r="E11" s="170"/>
      <c r="F11" s="170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 ht="14.25" customHeight="1">
      <c r="A12" s="198">
        <v>44653.0</v>
      </c>
      <c r="B12" s="166" t="s">
        <v>967</v>
      </c>
      <c r="C12" s="186">
        <v>1.0</v>
      </c>
      <c r="D12" s="270" t="s">
        <v>117</v>
      </c>
      <c r="E12" s="170"/>
      <c r="F12" s="170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  <row r="13" ht="14.25" customHeight="1">
      <c r="A13" s="265">
        <v>3.0</v>
      </c>
      <c r="B13" s="266" t="s">
        <v>968</v>
      </c>
      <c r="C13" s="267"/>
      <c r="D13" s="267"/>
      <c r="E13" s="267"/>
      <c r="F13" s="51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 ht="14.25" customHeight="1">
      <c r="A14" s="198">
        <v>44564.0</v>
      </c>
      <c r="B14" s="268" t="s">
        <v>969</v>
      </c>
      <c r="C14" s="269">
        <v>1.0</v>
      </c>
      <c r="D14" s="270" t="s">
        <v>117</v>
      </c>
      <c r="E14" s="170"/>
      <c r="F14" s="170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ht="14.25" customHeight="1">
      <c r="A15" s="198">
        <v>44595.0</v>
      </c>
      <c r="B15" s="268" t="s">
        <v>970</v>
      </c>
      <c r="C15" s="269">
        <v>1.0</v>
      </c>
      <c r="D15" s="270" t="s">
        <v>117</v>
      </c>
      <c r="E15" s="170"/>
      <c r="F15" s="170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  <row r="16" ht="14.25" customHeight="1">
      <c r="A16" s="198">
        <v>44623.0</v>
      </c>
      <c r="B16" s="166" t="s">
        <v>971</v>
      </c>
      <c r="C16" s="186">
        <v>1.0</v>
      </c>
      <c r="D16" s="270" t="s">
        <v>117</v>
      </c>
      <c r="E16" s="170"/>
      <c r="F16" s="170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ht="14.25" customHeight="1">
      <c r="A17" s="265">
        <v>4.0</v>
      </c>
      <c r="B17" s="266" t="s">
        <v>972</v>
      </c>
      <c r="C17" s="267"/>
      <c r="D17" s="267"/>
      <c r="E17" s="267"/>
      <c r="F17" s="51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</row>
    <row r="18" ht="14.25" customHeight="1">
      <c r="A18" s="198">
        <v>44565.0</v>
      </c>
      <c r="B18" s="268" t="s">
        <v>973</v>
      </c>
      <c r="C18" s="269">
        <v>1.0</v>
      </c>
      <c r="D18" s="270" t="s">
        <v>117</v>
      </c>
      <c r="E18" s="170"/>
      <c r="F18" s="170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</row>
    <row r="19" ht="14.25" customHeight="1">
      <c r="A19" s="198">
        <v>44596.0</v>
      </c>
      <c r="B19" s="268" t="s">
        <v>974</v>
      </c>
      <c r="C19" s="269">
        <v>1.0</v>
      </c>
      <c r="D19" s="270" t="s">
        <v>117</v>
      </c>
      <c r="E19" s="170"/>
      <c r="F19" s="170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</row>
    <row r="20" ht="14.25" customHeight="1">
      <c r="A20" s="198">
        <v>44624.0</v>
      </c>
      <c r="B20" s="271" t="s">
        <v>975</v>
      </c>
      <c r="C20" s="165">
        <v>1.0</v>
      </c>
      <c r="D20" s="165" t="s">
        <v>117</v>
      </c>
      <c r="E20" s="170"/>
      <c r="F20" s="170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 ht="14.25" customHeight="1">
      <c r="A21" s="272">
        <v>5.0</v>
      </c>
      <c r="B21" s="266" t="s">
        <v>976</v>
      </c>
      <c r="C21" s="267"/>
      <c r="D21" s="267"/>
      <c r="E21" s="267"/>
      <c r="F21" s="51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</row>
    <row r="22" ht="14.25" customHeight="1">
      <c r="A22" s="198">
        <v>44566.0</v>
      </c>
      <c r="B22" s="166" t="s">
        <v>977</v>
      </c>
      <c r="C22" s="186">
        <v>1.0</v>
      </c>
      <c r="D22" s="270" t="s">
        <v>117</v>
      </c>
      <c r="E22" s="170"/>
      <c r="F22" s="170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ht="14.25" customHeight="1">
      <c r="A23" s="198">
        <v>44597.0</v>
      </c>
      <c r="B23" s="166" t="s">
        <v>978</v>
      </c>
      <c r="C23" s="186">
        <v>1.0</v>
      </c>
      <c r="D23" s="270" t="s">
        <v>117</v>
      </c>
      <c r="E23" s="170"/>
      <c r="F23" s="170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4" ht="14.25" customHeight="1">
      <c r="A24" s="198">
        <v>44625.0</v>
      </c>
      <c r="B24" s="166" t="s">
        <v>979</v>
      </c>
      <c r="C24" s="186">
        <v>1.0</v>
      </c>
      <c r="D24" s="270" t="s">
        <v>117</v>
      </c>
      <c r="E24" s="170"/>
      <c r="F24" s="170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</row>
    <row r="25" ht="14.25" customHeight="1">
      <c r="A25" s="272">
        <v>6.0</v>
      </c>
      <c r="B25" s="266" t="s">
        <v>980</v>
      </c>
      <c r="C25" s="267"/>
      <c r="D25" s="267"/>
      <c r="E25" s="267"/>
      <c r="F25" s="51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</row>
    <row r="26" ht="14.25" customHeight="1">
      <c r="A26" s="198">
        <v>44567.0</v>
      </c>
      <c r="B26" s="166" t="s">
        <v>981</v>
      </c>
      <c r="C26" s="186">
        <v>1.0</v>
      </c>
      <c r="D26" s="270" t="s">
        <v>117</v>
      </c>
      <c r="E26" s="170"/>
      <c r="F26" s="170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</row>
    <row r="27" ht="14.25" customHeight="1">
      <c r="A27" s="198">
        <v>44567.0</v>
      </c>
      <c r="B27" s="166" t="s">
        <v>982</v>
      </c>
      <c r="C27" s="186">
        <v>1.0</v>
      </c>
      <c r="D27" s="270" t="s">
        <v>117</v>
      </c>
      <c r="E27" s="170"/>
      <c r="F27" s="170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</row>
    <row r="28" ht="14.25" customHeight="1">
      <c r="A28" s="198">
        <v>44626.0</v>
      </c>
      <c r="B28" s="166" t="s">
        <v>983</v>
      </c>
      <c r="C28" s="186">
        <v>1.0</v>
      </c>
      <c r="D28" s="270" t="s">
        <v>117</v>
      </c>
      <c r="E28" s="170"/>
      <c r="F28" s="170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</row>
    <row r="29" ht="14.25" customHeight="1">
      <c r="A29" s="272">
        <v>7.0</v>
      </c>
      <c r="B29" s="266" t="s">
        <v>984</v>
      </c>
      <c r="C29" s="267"/>
      <c r="D29" s="267"/>
      <c r="E29" s="267"/>
      <c r="F29" s="51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</row>
    <row r="30" ht="14.25" customHeight="1">
      <c r="A30" s="198">
        <v>44568.0</v>
      </c>
      <c r="B30" s="166" t="s">
        <v>985</v>
      </c>
      <c r="C30" s="186">
        <v>1.0</v>
      </c>
      <c r="D30" s="270" t="s">
        <v>117</v>
      </c>
      <c r="E30" s="170"/>
      <c r="F30" s="170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</row>
    <row r="31" ht="14.25" customHeight="1">
      <c r="A31" s="198">
        <v>44599.0</v>
      </c>
      <c r="B31" s="166" t="s">
        <v>986</v>
      </c>
      <c r="C31" s="186">
        <v>1.0</v>
      </c>
      <c r="D31" s="270" t="s">
        <v>117</v>
      </c>
      <c r="E31" s="170"/>
      <c r="F31" s="170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</row>
    <row r="32" ht="14.25" customHeight="1">
      <c r="A32" s="272">
        <v>8.0</v>
      </c>
      <c r="B32" s="266" t="s">
        <v>987</v>
      </c>
      <c r="C32" s="267"/>
      <c r="D32" s="267"/>
      <c r="E32" s="267"/>
      <c r="F32" s="51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</row>
    <row r="33" ht="14.25" customHeight="1">
      <c r="A33" s="198">
        <v>44569.0</v>
      </c>
      <c r="B33" s="166" t="s">
        <v>988</v>
      </c>
      <c r="C33" s="186">
        <v>1.0</v>
      </c>
      <c r="D33" s="270" t="s">
        <v>117</v>
      </c>
      <c r="E33" s="170"/>
      <c r="F33" s="170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</row>
    <row r="34" ht="14.25" customHeight="1">
      <c r="A34" s="198">
        <v>44600.0</v>
      </c>
      <c r="B34" s="166" t="s">
        <v>989</v>
      </c>
      <c r="C34" s="186">
        <v>1.0</v>
      </c>
      <c r="D34" s="270" t="s">
        <v>117</v>
      </c>
      <c r="E34" s="170"/>
      <c r="F34" s="170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</row>
    <row r="35" ht="14.25" customHeight="1">
      <c r="A35" s="272">
        <v>9.0</v>
      </c>
      <c r="B35" s="266" t="s">
        <v>990</v>
      </c>
      <c r="C35" s="267"/>
      <c r="D35" s="267"/>
      <c r="E35" s="267"/>
      <c r="F35" s="51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</row>
    <row r="36" ht="14.25" customHeight="1">
      <c r="A36" s="198">
        <v>44570.0</v>
      </c>
      <c r="B36" s="166" t="s">
        <v>991</v>
      </c>
      <c r="C36" s="186">
        <v>1.0</v>
      </c>
      <c r="D36" s="270" t="s">
        <v>117</v>
      </c>
      <c r="E36" s="170"/>
      <c r="F36" s="170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</row>
    <row r="37" ht="14.25" customHeight="1">
      <c r="A37" s="198">
        <v>44601.0</v>
      </c>
      <c r="B37" s="166" t="s">
        <v>992</v>
      </c>
      <c r="C37" s="186">
        <v>1.0</v>
      </c>
      <c r="D37" s="270" t="s">
        <v>117</v>
      </c>
      <c r="E37" s="170"/>
      <c r="F37" s="170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</row>
    <row r="38" ht="14.25" customHeight="1">
      <c r="A38" s="272">
        <v>10.0</v>
      </c>
      <c r="B38" s="266" t="s">
        <v>993</v>
      </c>
      <c r="C38" s="267"/>
      <c r="D38" s="267"/>
      <c r="E38" s="267"/>
      <c r="F38" s="51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</row>
    <row r="39" ht="14.25" customHeight="1">
      <c r="A39" s="198">
        <v>44571.0</v>
      </c>
      <c r="B39" s="166" t="s">
        <v>994</v>
      </c>
      <c r="C39" s="186">
        <v>1.0</v>
      </c>
      <c r="D39" s="270" t="s">
        <v>117</v>
      </c>
      <c r="E39" s="170"/>
      <c r="F39" s="170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</row>
    <row r="40" ht="14.25" customHeight="1">
      <c r="A40" s="198">
        <v>44602.0</v>
      </c>
      <c r="B40" s="166" t="s">
        <v>995</v>
      </c>
      <c r="C40" s="186">
        <v>1.0</v>
      </c>
      <c r="D40" s="270" t="s">
        <v>117</v>
      </c>
      <c r="E40" s="170"/>
      <c r="F40" s="170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</row>
    <row r="41" ht="14.25" customHeight="1">
      <c r="A41" s="156"/>
      <c r="B41" s="273"/>
      <c r="C41" s="156"/>
      <c r="D41" s="274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</row>
    <row r="42" ht="14.25" customHeight="1">
      <c r="A42" s="156"/>
      <c r="B42" s="273"/>
      <c r="C42" s="156"/>
      <c r="D42" s="274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</row>
    <row r="43" ht="14.25" customHeight="1">
      <c r="A43" s="156"/>
      <c r="B43" s="273"/>
      <c r="C43" s="156"/>
      <c r="D43" s="274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</row>
    <row r="44" ht="14.25" customHeight="1">
      <c r="A44" s="156"/>
      <c r="B44" s="273"/>
      <c r="C44" s="156"/>
      <c r="D44" s="274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</row>
    <row r="45" ht="14.25" customHeight="1">
      <c r="A45" s="156"/>
      <c r="B45" s="273"/>
      <c r="C45" s="156"/>
      <c r="D45" s="274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</row>
    <row r="46" ht="14.25" customHeight="1">
      <c r="A46" s="156"/>
      <c r="B46" s="273"/>
      <c r="C46" s="156"/>
      <c r="D46" s="274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</row>
    <row r="47" ht="14.25" customHeight="1">
      <c r="A47" s="156"/>
      <c r="B47" s="273"/>
      <c r="C47" s="156"/>
      <c r="D47" s="274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</row>
    <row r="48" ht="14.25" customHeight="1">
      <c r="A48" s="156"/>
      <c r="B48" s="273"/>
      <c r="C48" s="156"/>
      <c r="D48" s="274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</row>
    <row r="49" ht="14.25" customHeight="1">
      <c r="A49" s="156"/>
      <c r="B49" s="273"/>
      <c r="C49" s="156"/>
      <c r="D49" s="274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</row>
    <row r="50" ht="14.25" customHeight="1">
      <c r="A50" s="156"/>
      <c r="B50" s="273"/>
      <c r="C50" s="156"/>
      <c r="D50" s="274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</row>
    <row r="51" ht="14.25" customHeight="1">
      <c r="A51" s="156"/>
      <c r="B51" s="273"/>
      <c r="C51" s="156"/>
      <c r="D51" s="274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</row>
    <row r="52" ht="14.25" customHeight="1">
      <c r="A52" s="156"/>
      <c r="B52" s="273"/>
      <c r="C52" s="156"/>
      <c r="D52" s="274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</row>
    <row r="53" ht="14.25" customHeight="1">
      <c r="A53" s="156"/>
      <c r="B53" s="273"/>
      <c r="C53" s="156"/>
      <c r="D53" s="274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</row>
    <row r="54" ht="14.25" customHeight="1">
      <c r="A54" s="156"/>
      <c r="B54" s="273"/>
      <c r="C54" s="156"/>
      <c r="D54" s="274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</row>
    <row r="55" ht="14.25" customHeight="1">
      <c r="A55" s="156"/>
      <c r="B55" s="273"/>
      <c r="C55" s="156"/>
      <c r="D55" s="274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</row>
    <row r="56" ht="14.25" customHeight="1">
      <c r="A56" s="156"/>
      <c r="B56" s="273"/>
      <c r="C56" s="156"/>
      <c r="D56" s="274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</row>
    <row r="57" ht="14.25" customHeight="1">
      <c r="A57" s="156"/>
      <c r="B57" s="273"/>
      <c r="C57" s="156"/>
      <c r="D57" s="274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</row>
    <row r="58" ht="14.25" customHeight="1">
      <c r="A58" s="156"/>
      <c r="B58" s="273"/>
      <c r="C58" s="156"/>
      <c r="D58" s="274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</row>
    <row r="59" ht="14.25" customHeight="1">
      <c r="A59" s="156"/>
      <c r="B59" s="273"/>
      <c r="C59" s="156"/>
      <c r="D59" s="274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</row>
    <row r="60" ht="14.25" customHeight="1">
      <c r="A60" s="156"/>
      <c r="B60" s="273"/>
      <c r="C60" s="156"/>
      <c r="D60" s="274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</row>
    <row r="61" ht="14.25" customHeight="1">
      <c r="A61" s="156"/>
      <c r="B61" s="273"/>
      <c r="C61" s="156"/>
      <c r="D61" s="274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</row>
    <row r="62" ht="14.25" customHeight="1">
      <c r="A62" s="156"/>
      <c r="B62" s="273"/>
      <c r="C62" s="156"/>
      <c r="D62" s="274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</row>
    <row r="63" ht="14.25" customHeight="1">
      <c r="A63" s="156"/>
      <c r="B63" s="273"/>
      <c r="C63" s="156"/>
      <c r="D63" s="274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</row>
    <row r="64" ht="14.25" customHeight="1">
      <c r="A64" s="156"/>
      <c r="B64" s="273"/>
      <c r="C64" s="156"/>
      <c r="D64" s="274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</row>
    <row r="65" ht="14.25" customHeight="1">
      <c r="A65" s="156"/>
      <c r="B65" s="273"/>
      <c r="C65" s="156"/>
      <c r="D65" s="274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</row>
    <row r="66" ht="14.25" customHeight="1">
      <c r="A66" s="156"/>
      <c r="B66" s="273"/>
      <c r="C66" s="156"/>
      <c r="D66" s="274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</row>
    <row r="67" ht="14.25" customHeight="1">
      <c r="A67" s="156"/>
      <c r="B67" s="273"/>
      <c r="C67" s="156"/>
      <c r="D67" s="274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</row>
    <row r="68" ht="14.25" customHeight="1">
      <c r="A68" s="156"/>
      <c r="B68" s="273"/>
      <c r="C68" s="156"/>
      <c r="D68" s="274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</row>
    <row r="69" ht="14.25" customHeight="1">
      <c r="A69" s="156"/>
      <c r="B69" s="273"/>
      <c r="C69" s="156"/>
      <c r="D69" s="274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</row>
    <row r="70" ht="14.25" customHeight="1">
      <c r="A70" s="156"/>
      <c r="B70" s="273"/>
      <c r="C70" s="156"/>
      <c r="D70" s="274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</row>
    <row r="71" ht="14.25" customHeight="1">
      <c r="A71" s="156"/>
      <c r="B71" s="273"/>
      <c r="C71" s="156"/>
      <c r="D71" s="274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</row>
    <row r="72" ht="14.25" customHeight="1">
      <c r="A72" s="156"/>
      <c r="B72" s="273"/>
      <c r="C72" s="156"/>
      <c r="D72" s="274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</row>
    <row r="73" ht="14.25" customHeight="1">
      <c r="A73" s="156"/>
      <c r="B73" s="273"/>
      <c r="C73" s="156"/>
      <c r="D73" s="274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</row>
    <row r="74" ht="14.25" customHeight="1">
      <c r="A74" s="156"/>
      <c r="B74" s="273"/>
      <c r="C74" s="156"/>
      <c r="D74" s="274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</row>
    <row r="75" ht="14.25" customHeight="1">
      <c r="A75" s="156"/>
      <c r="B75" s="273"/>
      <c r="C75" s="156"/>
      <c r="D75" s="274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</row>
    <row r="76" ht="14.25" customHeight="1">
      <c r="A76" s="156"/>
      <c r="B76" s="273"/>
      <c r="C76" s="156"/>
      <c r="D76" s="274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</row>
    <row r="77" ht="14.25" customHeight="1">
      <c r="A77" s="156"/>
      <c r="B77" s="273"/>
      <c r="C77" s="156"/>
      <c r="D77" s="274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</row>
    <row r="78" ht="14.25" customHeight="1">
      <c r="A78" s="156"/>
      <c r="B78" s="273"/>
      <c r="C78" s="156"/>
      <c r="D78" s="274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</row>
    <row r="79" ht="14.25" customHeight="1">
      <c r="A79" s="156"/>
      <c r="B79" s="273"/>
      <c r="C79" s="156"/>
      <c r="D79" s="274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</row>
    <row r="80" ht="14.25" customHeight="1">
      <c r="A80" s="156"/>
      <c r="B80" s="273"/>
      <c r="C80" s="156"/>
      <c r="D80" s="274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</row>
    <row r="81" ht="14.25" customHeight="1">
      <c r="A81" s="156"/>
      <c r="B81" s="273"/>
      <c r="C81" s="156"/>
      <c r="D81" s="274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</row>
    <row r="82" ht="14.25" customHeight="1">
      <c r="A82" s="156"/>
      <c r="B82" s="273"/>
      <c r="C82" s="156"/>
      <c r="D82" s="274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</row>
    <row r="83" ht="14.25" customHeight="1">
      <c r="A83" s="156"/>
      <c r="B83" s="273"/>
      <c r="C83" s="156"/>
      <c r="D83" s="274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</row>
    <row r="84" ht="14.25" customHeight="1">
      <c r="A84" s="156"/>
      <c r="B84" s="273"/>
      <c r="C84" s="156"/>
      <c r="D84" s="274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</row>
    <row r="85" ht="14.25" customHeight="1">
      <c r="A85" s="156"/>
      <c r="B85" s="273"/>
      <c r="C85" s="156"/>
      <c r="D85" s="274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</row>
    <row r="86" ht="14.25" customHeight="1">
      <c r="A86" s="156"/>
      <c r="B86" s="273"/>
      <c r="C86" s="156"/>
      <c r="D86" s="274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</row>
    <row r="87" ht="14.25" customHeight="1">
      <c r="A87" s="156"/>
      <c r="B87" s="273"/>
      <c r="C87" s="156"/>
      <c r="D87" s="274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</row>
    <row r="88" ht="14.25" customHeight="1">
      <c r="A88" s="156"/>
      <c r="B88" s="273"/>
      <c r="C88" s="156"/>
      <c r="D88" s="274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</row>
    <row r="89" ht="14.25" customHeight="1">
      <c r="A89" s="156"/>
      <c r="B89" s="273"/>
      <c r="C89" s="156"/>
      <c r="D89" s="274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</row>
    <row r="90" ht="14.25" customHeight="1">
      <c r="A90" s="156"/>
      <c r="B90" s="273"/>
      <c r="C90" s="156"/>
      <c r="D90" s="274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</row>
    <row r="91" ht="14.25" customHeight="1">
      <c r="A91" s="156"/>
      <c r="B91" s="273"/>
      <c r="C91" s="156"/>
      <c r="D91" s="274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</row>
    <row r="92" ht="14.25" customHeight="1">
      <c r="A92" s="156"/>
      <c r="B92" s="273"/>
      <c r="C92" s="156"/>
      <c r="D92" s="274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</row>
    <row r="93" ht="14.25" customHeight="1">
      <c r="A93" s="156"/>
      <c r="B93" s="273"/>
      <c r="C93" s="156"/>
      <c r="D93" s="274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</row>
    <row r="94" ht="14.25" customHeight="1">
      <c r="A94" s="156"/>
      <c r="B94" s="273"/>
      <c r="C94" s="156"/>
      <c r="D94" s="274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</row>
    <row r="95" ht="14.25" customHeight="1">
      <c r="A95" s="156"/>
      <c r="B95" s="273"/>
      <c r="C95" s="156"/>
      <c r="D95" s="274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</row>
    <row r="96" ht="14.25" customHeight="1">
      <c r="A96" s="156"/>
      <c r="B96" s="273"/>
      <c r="C96" s="156"/>
      <c r="D96" s="274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</row>
    <row r="97" ht="14.25" customHeight="1">
      <c r="A97" s="156"/>
      <c r="B97" s="273"/>
      <c r="C97" s="156"/>
      <c r="D97" s="274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</row>
    <row r="98" ht="14.25" customHeight="1">
      <c r="A98" s="156"/>
      <c r="B98" s="273"/>
      <c r="C98" s="156"/>
      <c r="D98" s="274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</row>
    <row r="99" ht="14.25" customHeight="1">
      <c r="A99" s="156"/>
      <c r="B99" s="273"/>
      <c r="C99" s="156"/>
      <c r="D99" s="274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</row>
    <row r="100" ht="14.25" customHeight="1">
      <c r="A100" s="156"/>
      <c r="B100" s="273"/>
      <c r="C100" s="156"/>
      <c r="D100" s="274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</row>
    <row r="101" ht="14.25" customHeight="1">
      <c r="A101" s="156"/>
      <c r="B101" s="273"/>
      <c r="C101" s="156"/>
      <c r="D101" s="274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</row>
    <row r="102" ht="14.25" customHeight="1">
      <c r="A102" s="156"/>
      <c r="B102" s="273"/>
      <c r="C102" s="156"/>
      <c r="D102" s="274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</row>
    <row r="103" ht="14.25" customHeight="1">
      <c r="A103" s="156"/>
      <c r="B103" s="273"/>
      <c r="C103" s="156"/>
      <c r="D103" s="274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</row>
    <row r="104" ht="14.25" customHeight="1">
      <c r="A104" s="156"/>
      <c r="B104" s="273"/>
      <c r="C104" s="156"/>
      <c r="D104" s="274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</row>
    <row r="105" ht="14.25" customHeight="1">
      <c r="A105" s="156"/>
      <c r="B105" s="273"/>
      <c r="C105" s="156"/>
      <c r="D105" s="274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</row>
    <row r="106" ht="14.25" customHeight="1">
      <c r="A106" s="156"/>
      <c r="B106" s="273"/>
      <c r="C106" s="156"/>
      <c r="D106" s="274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</row>
    <row r="107" ht="14.25" customHeight="1">
      <c r="A107" s="156"/>
      <c r="B107" s="273"/>
      <c r="C107" s="156"/>
      <c r="D107" s="274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</row>
    <row r="108" ht="14.25" customHeight="1">
      <c r="A108" s="156"/>
      <c r="B108" s="273"/>
      <c r="C108" s="156"/>
      <c r="D108" s="274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</row>
    <row r="109" ht="14.25" customHeight="1">
      <c r="A109" s="156"/>
      <c r="B109" s="273"/>
      <c r="C109" s="156"/>
      <c r="D109" s="274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</row>
    <row r="110" ht="14.25" customHeight="1">
      <c r="A110" s="156"/>
      <c r="B110" s="273"/>
      <c r="C110" s="156"/>
      <c r="D110" s="274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</row>
    <row r="111" ht="14.25" customHeight="1">
      <c r="A111" s="156"/>
      <c r="B111" s="273"/>
      <c r="C111" s="156"/>
      <c r="D111" s="274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</row>
    <row r="112" ht="14.25" customHeight="1">
      <c r="A112" s="156"/>
      <c r="B112" s="273"/>
      <c r="C112" s="156"/>
      <c r="D112" s="274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</row>
    <row r="113" ht="14.25" customHeight="1">
      <c r="A113" s="156"/>
      <c r="B113" s="273"/>
      <c r="C113" s="156"/>
      <c r="D113" s="274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</row>
    <row r="114" ht="14.25" customHeight="1">
      <c r="A114" s="156"/>
      <c r="B114" s="273"/>
      <c r="C114" s="156"/>
      <c r="D114" s="274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</row>
    <row r="115" ht="14.25" customHeight="1">
      <c r="A115" s="156"/>
      <c r="B115" s="273"/>
      <c r="C115" s="156"/>
      <c r="D115" s="274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</row>
    <row r="116" ht="14.25" customHeight="1">
      <c r="A116" s="156"/>
      <c r="B116" s="273"/>
      <c r="C116" s="156"/>
      <c r="D116" s="274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</row>
    <row r="117" ht="14.25" customHeight="1">
      <c r="A117" s="156"/>
      <c r="B117" s="273"/>
      <c r="C117" s="156"/>
      <c r="D117" s="274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</row>
    <row r="118" ht="14.25" customHeight="1">
      <c r="A118" s="156"/>
      <c r="B118" s="273"/>
      <c r="C118" s="156"/>
      <c r="D118" s="274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</row>
    <row r="119" ht="14.25" customHeight="1">
      <c r="A119" s="156"/>
      <c r="B119" s="273"/>
      <c r="C119" s="156"/>
      <c r="D119" s="274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</row>
    <row r="120" ht="14.25" customHeight="1">
      <c r="A120" s="156"/>
      <c r="B120" s="273"/>
      <c r="C120" s="156"/>
      <c r="D120" s="274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</row>
    <row r="121" ht="14.25" customHeight="1">
      <c r="A121" s="156"/>
      <c r="B121" s="273"/>
      <c r="C121" s="156"/>
      <c r="D121" s="274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</row>
    <row r="122" ht="14.25" customHeight="1">
      <c r="A122" s="156"/>
      <c r="B122" s="273"/>
      <c r="C122" s="156"/>
      <c r="D122" s="274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</row>
    <row r="123" ht="14.25" customHeight="1">
      <c r="A123" s="156"/>
      <c r="B123" s="273"/>
      <c r="C123" s="156"/>
      <c r="D123" s="274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</row>
    <row r="124" ht="14.25" customHeight="1">
      <c r="A124" s="156"/>
      <c r="B124" s="273"/>
      <c r="C124" s="156"/>
      <c r="D124" s="274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</row>
    <row r="125" ht="14.25" customHeight="1">
      <c r="A125" s="156"/>
      <c r="B125" s="273"/>
      <c r="C125" s="156"/>
      <c r="D125" s="274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</row>
    <row r="126" ht="14.25" customHeight="1">
      <c r="A126" s="156"/>
      <c r="B126" s="273"/>
      <c r="C126" s="156"/>
      <c r="D126" s="274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</row>
    <row r="127" ht="14.25" customHeight="1">
      <c r="A127" s="156"/>
      <c r="B127" s="273"/>
      <c r="C127" s="156"/>
      <c r="D127" s="274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</row>
    <row r="128" ht="14.25" customHeight="1">
      <c r="A128" s="156"/>
      <c r="B128" s="273"/>
      <c r="C128" s="156"/>
      <c r="D128" s="274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</row>
    <row r="129" ht="14.25" customHeight="1">
      <c r="A129" s="156"/>
      <c r="B129" s="273"/>
      <c r="C129" s="156"/>
      <c r="D129" s="274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</row>
    <row r="130" ht="14.25" customHeight="1">
      <c r="A130" s="156"/>
      <c r="B130" s="273"/>
      <c r="C130" s="156"/>
      <c r="D130" s="274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</row>
    <row r="131" ht="14.25" customHeight="1">
      <c r="A131" s="156"/>
      <c r="B131" s="273"/>
      <c r="C131" s="156"/>
      <c r="D131" s="274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</row>
    <row r="132" ht="14.25" customHeight="1">
      <c r="A132" s="156"/>
      <c r="B132" s="273"/>
      <c r="C132" s="156"/>
      <c r="D132" s="274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</row>
    <row r="133" ht="14.25" customHeight="1">
      <c r="A133" s="156"/>
      <c r="B133" s="273"/>
      <c r="C133" s="156"/>
      <c r="D133" s="274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</row>
    <row r="134" ht="14.25" customHeight="1">
      <c r="A134" s="156"/>
      <c r="B134" s="273"/>
      <c r="C134" s="156"/>
      <c r="D134" s="274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</row>
    <row r="135" ht="14.25" customHeight="1">
      <c r="A135" s="156"/>
      <c r="B135" s="273"/>
      <c r="C135" s="156"/>
      <c r="D135" s="274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</row>
    <row r="136" ht="14.25" customHeight="1">
      <c r="A136" s="156"/>
      <c r="B136" s="273"/>
      <c r="C136" s="156"/>
      <c r="D136" s="274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</row>
    <row r="137" ht="14.25" customHeight="1">
      <c r="A137" s="156"/>
      <c r="B137" s="273"/>
      <c r="C137" s="156"/>
      <c r="D137" s="274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</row>
    <row r="138" ht="14.25" customHeight="1">
      <c r="A138" s="156"/>
      <c r="B138" s="273"/>
      <c r="C138" s="156"/>
      <c r="D138" s="274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</row>
    <row r="139" ht="14.25" customHeight="1">
      <c r="A139" s="156"/>
      <c r="B139" s="273"/>
      <c r="C139" s="156"/>
      <c r="D139" s="274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</row>
    <row r="140" ht="14.25" customHeight="1">
      <c r="A140" s="156"/>
      <c r="B140" s="273"/>
      <c r="C140" s="156"/>
      <c r="D140" s="274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</row>
    <row r="141" ht="14.25" customHeight="1">
      <c r="A141" s="156"/>
      <c r="B141" s="273"/>
      <c r="C141" s="156"/>
      <c r="D141" s="274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</row>
    <row r="142" ht="14.25" customHeight="1">
      <c r="A142" s="156"/>
      <c r="B142" s="273"/>
      <c r="C142" s="156"/>
      <c r="D142" s="274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</row>
    <row r="143" ht="14.25" customHeight="1">
      <c r="A143" s="156"/>
      <c r="B143" s="273"/>
      <c r="C143" s="156"/>
      <c r="D143" s="274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</row>
    <row r="144" ht="14.25" customHeight="1">
      <c r="A144" s="156"/>
      <c r="B144" s="273"/>
      <c r="C144" s="156"/>
      <c r="D144" s="274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</row>
    <row r="145" ht="14.25" customHeight="1">
      <c r="A145" s="156"/>
      <c r="B145" s="273"/>
      <c r="C145" s="156"/>
      <c r="D145" s="274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</row>
    <row r="146" ht="14.25" customHeight="1">
      <c r="A146" s="156"/>
      <c r="B146" s="273"/>
      <c r="C146" s="156"/>
      <c r="D146" s="274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</row>
    <row r="147" ht="14.25" customHeight="1">
      <c r="A147" s="156"/>
      <c r="B147" s="273"/>
      <c r="C147" s="156"/>
      <c r="D147" s="274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</row>
    <row r="148" ht="14.25" customHeight="1">
      <c r="A148" s="156"/>
      <c r="B148" s="273"/>
      <c r="C148" s="156"/>
      <c r="D148" s="274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</row>
    <row r="149" ht="14.25" customHeight="1">
      <c r="A149" s="156"/>
      <c r="B149" s="273"/>
      <c r="C149" s="156"/>
      <c r="D149" s="274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</row>
    <row r="150" ht="14.25" customHeight="1">
      <c r="A150" s="156"/>
      <c r="B150" s="273"/>
      <c r="C150" s="156"/>
      <c r="D150" s="274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</row>
    <row r="151" ht="14.25" customHeight="1">
      <c r="A151" s="156"/>
      <c r="B151" s="273"/>
      <c r="C151" s="156"/>
      <c r="D151" s="274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</row>
    <row r="152" ht="14.25" customHeight="1">
      <c r="A152" s="156"/>
      <c r="B152" s="273"/>
      <c r="C152" s="156"/>
      <c r="D152" s="274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</row>
    <row r="153" ht="14.25" customHeight="1">
      <c r="A153" s="156"/>
      <c r="B153" s="273"/>
      <c r="C153" s="156"/>
      <c r="D153" s="274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</row>
    <row r="154" ht="14.25" customHeight="1">
      <c r="A154" s="156"/>
      <c r="B154" s="273"/>
      <c r="C154" s="156"/>
      <c r="D154" s="274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</row>
    <row r="155" ht="14.25" customHeight="1">
      <c r="A155" s="156"/>
      <c r="B155" s="273"/>
      <c r="C155" s="156"/>
      <c r="D155" s="274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</row>
    <row r="156" ht="14.25" customHeight="1">
      <c r="A156" s="156"/>
      <c r="B156" s="273"/>
      <c r="C156" s="156"/>
      <c r="D156" s="274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</row>
    <row r="157" ht="14.25" customHeight="1">
      <c r="A157" s="156"/>
      <c r="B157" s="273"/>
      <c r="C157" s="156"/>
      <c r="D157" s="274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</row>
    <row r="158" ht="14.25" customHeight="1">
      <c r="A158" s="156"/>
      <c r="B158" s="273"/>
      <c r="C158" s="156"/>
      <c r="D158" s="274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</row>
    <row r="159" ht="14.25" customHeight="1">
      <c r="A159" s="156"/>
      <c r="B159" s="273"/>
      <c r="C159" s="156"/>
      <c r="D159" s="274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</row>
    <row r="160" ht="14.25" customHeight="1">
      <c r="A160" s="156"/>
      <c r="B160" s="273"/>
      <c r="C160" s="156"/>
      <c r="D160" s="274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</row>
    <row r="161" ht="14.25" customHeight="1">
      <c r="A161" s="156"/>
      <c r="B161" s="273"/>
      <c r="C161" s="156"/>
      <c r="D161" s="274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</row>
    <row r="162" ht="14.25" customHeight="1">
      <c r="A162" s="156"/>
      <c r="B162" s="273"/>
      <c r="C162" s="156"/>
      <c r="D162" s="274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</row>
    <row r="163" ht="14.25" customHeight="1">
      <c r="A163" s="156"/>
      <c r="B163" s="273"/>
      <c r="C163" s="156"/>
      <c r="D163" s="274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</row>
    <row r="164" ht="14.25" customHeight="1">
      <c r="A164" s="156"/>
      <c r="B164" s="273"/>
      <c r="C164" s="156"/>
      <c r="D164" s="274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</row>
    <row r="165" ht="14.25" customHeight="1">
      <c r="A165" s="156"/>
      <c r="B165" s="273"/>
      <c r="C165" s="156"/>
      <c r="D165" s="274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</row>
    <row r="166" ht="14.25" customHeight="1">
      <c r="A166" s="156"/>
      <c r="B166" s="273"/>
      <c r="C166" s="156"/>
      <c r="D166" s="274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</row>
    <row r="167" ht="14.25" customHeight="1">
      <c r="A167" s="156"/>
      <c r="B167" s="273"/>
      <c r="C167" s="156"/>
      <c r="D167" s="274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</row>
    <row r="168" ht="14.25" customHeight="1">
      <c r="A168" s="156"/>
      <c r="B168" s="273"/>
      <c r="C168" s="156"/>
      <c r="D168" s="274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</row>
    <row r="169" ht="14.25" customHeight="1">
      <c r="A169" s="156"/>
      <c r="B169" s="273"/>
      <c r="C169" s="156"/>
      <c r="D169" s="274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</row>
    <row r="170" ht="14.25" customHeight="1">
      <c r="A170" s="156"/>
      <c r="B170" s="273"/>
      <c r="C170" s="156"/>
      <c r="D170" s="274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</row>
    <row r="171" ht="14.25" customHeight="1">
      <c r="A171" s="156"/>
      <c r="B171" s="273"/>
      <c r="C171" s="156"/>
      <c r="D171" s="274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</row>
    <row r="172" ht="14.25" customHeight="1">
      <c r="A172" s="156"/>
      <c r="B172" s="273"/>
      <c r="C172" s="156"/>
      <c r="D172" s="274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</row>
    <row r="173" ht="14.25" customHeight="1">
      <c r="A173" s="156"/>
      <c r="B173" s="273"/>
      <c r="C173" s="156"/>
      <c r="D173" s="274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</row>
    <row r="174" ht="14.25" customHeight="1">
      <c r="A174" s="156"/>
      <c r="B174" s="273"/>
      <c r="C174" s="156"/>
      <c r="D174" s="274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</row>
    <row r="175" ht="14.25" customHeight="1">
      <c r="A175" s="156"/>
      <c r="B175" s="273"/>
      <c r="C175" s="156"/>
      <c r="D175" s="274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</row>
    <row r="176" ht="14.25" customHeight="1">
      <c r="A176" s="156"/>
      <c r="B176" s="273"/>
      <c r="C176" s="156"/>
      <c r="D176" s="274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</row>
    <row r="177" ht="14.25" customHeight="1">
      <c r="A177" s="156"/>
      <c r="B177" s="273"/>
      <c r="C177" s="156"/>
      <c r="D177" s="274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</row>
    <row r="178" ht="14.25" customHeight="1">
      <c r="A178" s="156"/>
      <c r="B178" s="273"/>
      <c r="C178" s="156"/>
      <c r="D178" s="274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</row>
    <row r="179" ht="14.25" customHeight="1">
      <c r="A179" s="156"/>
      <c r="B179" s="273"/>
      <c r="C179" s="156"/>
      <c r="D179" s="274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</row>
    <row r="180" ht="14.25" customHeight="1">
      <c r="A180" s="156"/>
      <c r="B180" s="273"/>
      <c r="C180" s="156"/>
      <c r="D180" s="274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</row>
    <row r="181" ht="14.25" customHeight="1">
      <c r="A181" s="156"/>
      <c r="B181" s="273"/>
      <c r="C181" s="156"/>
      <c r="D181" s="274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</row>
    <row r="182" ht="14.25" customHeight="1">
      <c r="A182" s="156"/>
      <c r="B182" s="273"/>
      <c r="C182" s="156"/>
      <c r="D182" s="274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</row>
    <row r="183" ht="14.25" customHeight="1">
      <c r="A183" s="156"/>
      <c r="B183" s="273"/>
      <c r="C183" s="156"/>
      <c r="D183" s="274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</row>
    <row r="184" ht="14.25" customHeight="1">
      <c r="A184" s="156"/>
      <c r="B184" s="273"/>
      <c r="C184" s="156"/>
      <c r="D184" s="274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</row>
    <row r="185" ht="14.25" customHeight="1">
      <c r="A185" s="156"/>
      <c r="B185" s="273"/>
      <c r="C185" s="156"/>
      <c r="D185" s="274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</row>
    <row r="186" ht="14.25" customHeight="1">
      <c r="A186" s="156"/>
      <c r="B186" s="273"/>
      <c r="C186" s="156"/>
      <c r="D186" s="274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</row>
    <row r="187" ht="14.25" customHeight="1">
      <c r="A187" s="156"/>
      <c r="B187" s="273"/>
      <c r="C187" s="156"/>
      <c r="D187" s="274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</row>
    <row r="188" ht="14.25" customHeight="1">
      <c r="A188" s="156"/>
      <c r="B188" s="273"/>
      <c r="C188" s="156"/>
      <c r="D188" s="274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</row>
    <row r="189" ht="14.25" customHeight="1">
      <c r="A189" s="156"/>
      <c r="B189" s="273"/>
      <c r="C189" s="156"/>
      <c r="D189" s="274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</row>
    <row r="190" ht="14.25" customHeight="1">
      <c r="A190" s="156"/>
      <c r="B190" s="273"/>
      <c r="C190" s="156"/>
      <c r="D190" s="274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</row>
    <row r="191" ht="14.25" customHeight="1">
      <c r="A191" s="156"/>
      <c r="B191" s="273"/>
      <c r="C191" s="156"/>
      <c r="D191" s="274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</row>
    <row r="192" ht="14.25" customHeight="1">
      <c r="A192" s="156"/>
      <c r="B192" s="273"/>
      <c r="C192" s="156"/>
      <c r="D192" s="274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</row>
    <row r="193" ht="14.25" customHeight="1">
      <c r="A193" s="156"/>
      <c r="B193" s="273"/>
      <c r="C193" s="156"/>
      <c r="D193" s="274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</row>
    <row r="194" ht="14.25" customHeight="1">
      <c r="A194" s="156"/>
      <c r="B194" s="273"/>
      <c r="C194" s="156"/>
      <c r="D194" s="274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</row>
    <row r="195" ht="14.25" customHeight="1">
      <c r="A195" s="156"/>
      <c r="B195" s="273"/>
      <c r="C195" s="156"/>
      <c r="D195" s="274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</row>
    <row r="196" ht="14.25" customHeight="1">
      <c r="A196" s="156"/>
      <c r="B196" s="273"/>
      <c r="C196" s="156"/>
      <c r="D196" s="274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</row>
    <row r="197" ht="14.25" customHeight="1">
      <c r="A197" s="156"/>
      <c r="B197" s="273"/>
      <c r="C197" s="156"/>
      <c r="D197" s="274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</row>
    <row r="198" ht="14.25" customHeight="1">
      <c r="A198" s="156"/>
      <c r="B198" s="273"/>
      <c r="C198" s="156"/>
      <c r="D198" s="274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</row>
    <row r="199" ht="14.25" customHeight="1">
      <c r="A199" s="156"/>
      <c r="B199" s="273"/>
      <c r="C199" s="156"/>
      <c r="D199" s="274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</row>
    <row r="200" ht="14.25" customHeight="1">
      <c r="A200" s="156"/>
      <c r="B200" s="273"/>
      <c r="C200" s="156"/>
      <c r="D200" s="274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</row>
    <row r="201" ht="14.25" customHeight="1">
      <c r="A201" s="156"/>
      <c r="B201" s="273"/>
      <c r="C201" s="156"/>
      <c r="D201" s="274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</row>
    <row r="202" ht="14.25" customHeight="1">
      <c r="A202" s="156"/>
      <c r="B202" s="273"/>
      <c r="C202" s="156"/>
      <c r="D202" s="274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</row>
    <row r="203" ht="14.25" customHeight="1">
      <c r="A203" s="156"/>
      <c r="B203" s="273"/>
      <c r="C203" s="156"/>
      <c r="D203" s="274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</row>
    <row r="204" ht="14.25" customHeight="1">
      <c r="A204" s="156"/>
      <c r="B204" s="273"/>
      <c r="C204" s="156"/>
      <c r="D204" s="274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</row>
    <row r="205" ht="14.25" customHeight="1">
      <c r="A205" s="156"/>
      <c r="B205" s="273"/>
      <c r="C205" s="156"/>
      <c r="D205" s="274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</row>
    <row r="206" ht="14.25" customHeight="1">
      <c r="A206" s="156"/>
      <c r="B206" s="273"/>
      <c r="C206" s="156"/>
      <c r="D206" s="274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</row>
    <row r="207" ht="14.25" customHeight="1">
      <c r="A207" s="156"/>
      <c r="B207" s="273"/>
      <c r="C207" s="156"/>
      <c r="D207" s="274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</row>
    <row r="208" ht="14.25" customHeight="1">
      <c r="A208" s="156"/>
      <c r="B208" s="273"/>
      <c r="C208" s="156"/>
      <c r="D208" s="274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</row>
    <row r="209" ht="14.25" customHeight="1">
      <c r="A209" s="156"/>
      <c r="B209" s="273"/>
      <c r="C209" s="156"/>
      <c r="D209" s="274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</row>
    <row r="210" ht="14.25" customHeight="1">
      <c r="A210" s="156"/>
      <c r="B210" s="273"/>
      <c r="C210" s="156"/>
      <c r="D210" s="274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</row>
    <row r="211" ht="14.25" customHeight="1">
      <c r="A211" s="156"/>
      <c r="B211" s="273"/>
      <c r="C211" s="156"/>
      <c r="D211" s="274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</row>
    <row r="212" ht="14.25" customHeight="1">
      <c r="A212" s="156"/>
      <c r="B212" s="273"/>
      <c r="C212" s="156"/>
      <c r="D212" s="274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</row>
    <row r="213" ht="14.25" customHeight="1">
      <c r="A213" s="156"/>
      <c r="B213" s="273"/>
      <c r="C213" s="156"/>
      <c r="D213" s="274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</row>
    <row r="214" ht="14.25" customHeight="1">
      <c r="A214" s="156"/>
      <c r="B214" s="273"/>
      <c r="C214" s="156"/>
      <c r="D214" s="274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</row>
    <row r="215" ht="14.25" customHeight="1">
      <c r="A215" s="156"/>
      <c r="B215" s="273"/>
      <c r="C215" s="156"/>
      <c r="D215" s="274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</row>
    <row r="216" ht="14.25" customHeight="1">
      <c r="A216" s="156"/>
      <c r="B216" s="273"/>
      <c r="C216" s="156"/>
      <c r="D216" s="274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</row>
    <row r="217" ht="14.25" customHeight="1">
      <c r="A217" s="156"/>
      <c r="B217" s="273"/>
      <c r="C217" s="156"/>
      <c r="D217" s="274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</row>
    <row r="218" ht="14.25" customHeight="1">
      <c r="A218" s="156"/>
      <c r="B218" s="273"/>
      <c r="C218" s="156"/>
      <c r="D218" s="274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</row>
    <row r="219" ht="14.25" customHeight="1">
      <c r="A219" s="156"/>
      <c r="B219" s="273"/>
      <c r="C219" s="156"/>
      <c r="D219" s="274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</row>
    <row r="220" ht="14.25" customHeight="1">
      <c r="A220" s="156"/>
      <c r="B220" s="273"/>
      <c r="C220" s="156"/>
      <c r="D220" s="274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</row>
    <row r="221" ht="14.25" customHeight="1">
      <c r="A221" s="156"/>
      <c r="B221" s="273"/>
      <c r="C221" s="156"/>
      <c r="D221" s="274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</row>
    <row r="222" ht="14.25" customHeight="1">
      <c r="A222" s="156"/>
      <c r="B222" s="273"/>
      <c r="C222" s="156"/>
      <c r="D222" s="274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</row>
    <row r="223" ht="14.25" customHeight="1">
      <c r="A223" s="156"/>
      <c r="B223" s="273"/>
      <c r="C223" s="156"/>
      <c r="D223" s="274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</row>
    <row r="224" ht="14.25" customHeight="1">
      <c r="A224" s="156"/>
      <c r="B224" s="273"/>
      <c r="C224" s="156"/>
      <c r="D224" s="274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</row>
    <row r="225" ht="14.25" customHeight="1">
      <c r="A225" s="156"/>
      <c r="B225" s="273"/>
      <c r="C225" s="156"/>
      <c r="D225" s="274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</row>
    <row r="226" ht="14.25" customHeight="1">
      <c r="A226" s="156"/>
      <c r="B226" s="273"/>
      <c r="C226" s="156"/>
      <c r="D226" s="274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</row>
    <row r="227" ht="14.25" customHeight="1">
      <c r="A227" s="156"/>
      <c r="B227" s="273"/>
      <c r="C227" s="156"/>
      <c r="D227" s="274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</row>
    <row r="228" ht="14.25" customHeight="1">
      <c r="A228" s="156"/>
      <c r="B228" s="273"/>
      <c r="C228" s="156"/>
      <c r="D228" s="274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</row>
    <row r="229" ht="14.25" customHeight="1">
      <c r="A229" s="156"/>
      <c r="B229" s="273"/>
      <c r="C229" s="156"/>
      <c r="D229" s="274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</row>
    <row r="230" ht="14.25" customHeight="1">
      <c r="A230" s="156"/>
      <c r="B230" s="273"/>
      <c r="C230" s="156"/>
      <c r="D230" s="274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</row>
    <row r="231" ht="14.25" customHeight="1">
      <c r="A231" s="156"/>
      <c r="B231" s="273"/>
      <c r="C231" s="156"/>
      <c r="D231" s="274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</row>
    <row r="232" ht="14.25" customHeight="1">
      <c r="A232" s="156"/>
      <c r="B232" s="273"/>
      <c r="C232" s="156"/>
      <c r="D232" s="274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</row>
    <row r="233" ht="14.25" customHeight="1">
      <c r="A233" s="156"/>
      <c r="B233" s="273"/>
      <c r="C233" s="156"/>
      <c r="D233" s="274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</row>
    <row r="234" ht="14.25" customHeight="1">
      <c r="A234" s="156"/>
      <c r="B234" s="273"/>
      <c r="C234" s="156"/>
      <c r="D234" s="274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</row>
    <row r="235" ht="14.25" customHeight="1">
      <c r="A235" s="156"/>
      <c r="B235" s="273"/>
      <c r="C235" s="156"/>
      <c r="D235" s="274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</row>
    <row r="236" ht="14.25" customHeight="1">
      <c r="A236" s="156"/>
      <c r="B236" s="273"/>
      <c r="C236" s="156"/>
      <c r="D236" s="274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</row>
    <row r="237" ht="14.25" customHeight="1">
      <c r="A237" s="156"/>
      <c r="B237" s="273"/>
      <c r="C237" s="156"/>
      <c r="D237" s="274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</row>
    <row r="238" ht="14.25" customHeight="1">
      <c r="A238" s="156"/>
      <c r="B238" s="273"/>
      <c r="C238" s="156"/>
      <c r="D238" s="274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</row>
    <row r="239" ht="14.25" customHeight="1">
      <c r="A239" s="156"/>
      <c r="B239" s="273"/>
      <c r="C239" s="156"/>
      <c r="D239" s="274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</row>
    <row r="240" ht="14.25" customHeight="1">
      <c r="A240" s="156"/>
      <c r="B240" s="273"/>
      <c r="C240" s="156"/>
      <c r="D240" s="274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29:F29"/>
    <mergeCell ref="B32:F32"/>
    <mergeCell ref="B35:F35"/>
    <mergeCell ref="B38:F38"/>
    <mergeCell ref="A1:F1"/>
    <mergeCell ref="B3:F3"/>
    <mergeCell ref="B8:F8"/>
    <mergeCell ref="B13:F13"/>
    <mergeCell ref="B17:F17"/>
    <mergeCell ref="B21:F21"/>
    <mergeCell ref="B25:F25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78.25"/>
    <col customWidth="1" min="3" max="3" width="10.88"/>
    <col customWidth="1" min="4" max="4" width="11.5"/>
    <col customWidth="1" min="5" max="6" width="9.13"/>
    <col customWidth="1" min="7" max="19" width="10.63"/>
  </cols>
  <sheetData>
    <row r="1">
      <c r="A1" s="275"/>
      <c r="B1" s="276" t="s">
        <v>996</v>
      </c>
      <c r="C1" s="275"/>
      <c r="D1" s="275"/>
      <c r="E1" s="275"/>
      <c r="F1" s="27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</row>
    <row r="2" ht="30.75" customHeight="1">
      <c r="A2" s="162" t="s">
        <v>111</v>
      </c>
      <c r="B2" s="162" t="s">
        <v>112</v>
      </c>
      <c r="C2" s="162" t="s">
        <v>63</v>
      </c>
      <c r="D2" s="264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>
      <c r="A3" s="277" t="s">
        <v>643</v>
      </c>
      <c r="B3" s="278" t="s">
        <v>997</v>
      </c>
      <c r="C3" s="277">
        <v>1.0</v>
      </c>
      <c r="D3" s="277" t="s">
        <v>117</v>
      </c>
      <c r="E3" s="279"/>
      <c r="F3" s="25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>
      <c r="A4" s="277" t="s">
        <v>645</v>
      </c>
      <c r="B4" s="280" t="s">
        <v>998</v>
      </c>
      <c r="C4" s="277">
        <v>1.0</v>
      </c>
      <c r="D4" s="277" t="s">
        <v>117</v>
      </c>
      <c r="E4" s="279"/>
      <c r="F4" s="25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>
      <c r="A5" s="277" t="s">
        <v>647</v>
      </c>
      <c r="B5" s="280" t="s">
        <v>999</v>
      </c>
      <c r="C5" s="277">
        <v>1.0</v>
      </c>
      <c r="D5" s="277" t="s">
        <v>117</v>
      </c>
      <c r="E5" s="279"/>
      <c r="F5" s="25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>
      <c r="A6" s="277" t="s">
        <v>649</v>
      </c>
      <c r="B6" s="280" t="s">
        <v>1000</v>
      </c>
      <c r="C6" s="277">
        <v>1.0</v>
      </c>
      <c r="D6" s="277" t="s">
        <v>117</v>
      </c>
      <c r="E6" s="279"/>
      <c r="F6" s="25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</row>
    <row r="7">
      <c r="A7" s="277" t="s">
        <v>754</v>
      </c>
      <c r="B7" s="280" t="s">
        <v>1001</v>
      </c>
      <c r="C7" s="277">
        <v>1.0</v>
      </c>
      <c r="D7" s="277" t="s">
        <v>117</v>
      </c>
      <c r="E7" s="279"/>
      <c r="F7" s="25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</row>
    <row r="8">
      <c r="A8" s="277" t="s">
        <v>756</v>
      </c>
      <c r="B8" s="280" t="s">
        <v>1002</v>
      </c>
      <c r="C8" s="277">
        <v>1.0</v>
      </c>
      <c r="D8" s="281" t="s">
        <v>740</v>
      </c>
      <c r="E8" s="279"/>
      <c r="F8" s="25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</row>
    <row r="9">
      <c r="A9" s="277" t="s">
        <v>667</v>
      </c>
      <c r="B9" s="278" t="s">
        <v>1003</v>
      </c>
      <c r="C9" s="277">
        <v>1.0</v>
      </c>
      <c r="D9" s="277" t="s">
        <v>117</v>
      </c>
      <c r="E9" s="279"/>
      <c r="F9" s="25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</row>
    <row r="10">
      <c r="A10" s="277" t="s">
        <v>669</v>
      </c>
      <c r="B10" s="280" t="s">
        <v>1004</v>
      </c>
      <c r="C10" s="277">
        <v>1.0</v>
      </c>
      <c r="D10" s="277" t="s">
        <v>117</v>
      </c>
      <c r="E10" s="279"/>
      <c r="F10" s="25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</row>
    <row r="11">
      <c r="A11" s="277" t="s">
        <v>671</v>
      </c>
      <c r="B11" s="280" t="s">
        <v>1005</v>
      </c>
      <c r="C11" s="277">
        <v>1.0</v>
      </c>
      <c r="D11" s="277" t="s">
        <v>117</v>
      </c>
      <c r="E11" s="279"/>
      <c r="F11" s="25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</row>
    <row r="12">
      <c r="A12" s="277" t="s">
        <v>673</v>
      </c>
      <c r="B12" s="280" t="s">
        <v>1006</v>
      </c>
      <c r="C12" s="277">
        <v>1.0</v>
      </c>
      <c r="D12" s="277" t="s">
        <v>117</v>
      </c>
      <c r="E12" s="279"/>
      <c r="F12" s="25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</row>
    <row r="13">
      <c r="A13" s="277" t="s">
        <v>764</v>
      </c>
      <c r="B13" s="280" t="s">
        <v>1007</v>
      </c>
      <c r="C13" s="282">
        <v>1.0</v>
      </c>
      <c r="D13" s="277" t="s">
        <v>117</v>
      </c>
      <c r="E13" s="279"/>
      <c r="F13" s="25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</row>
    <row r="14">
      <c r="A14" s="277" t="s">
        <v>651</v>
      </c>
      <c r="B14" s="280" t="s">
        <v>1008</v>
      </c>
      <c r="C14" s="277">
        <v>1.0</v>
      </c>
      <c r="D14" s="277" t="s">
        <v>117</v>
      </c>
      <c r="E14" s="279"/>
      <c r="F14" s="25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</row>
    <row r="15">
      <c r="A15" s="277" t="s">
        <v>771</v>
      </c>
      <c r="B15" s="280" t="s">
        <v>1009</v>
      </c>
      <c r="C15" s="277">
        <v>1.0</v>
      </c>
      <c r="D15" s="277" t="s">
        <v>117</v>
      </c>
      <c r="E15" s="279"/>
      <c r="F15" s="25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</row>
    <row r="16">
      <c r="A16" s="277" t="s">
        <v>773</v>
      </c>
      <c r="B16" s="280" t="s">
        <v>1010</v>
      </c>
      <c r="C16" s="277">
        <v>1.0</v>
      </c>
      <c r="D16" s="277" t="s">
        <v>117</v>
      </c>
      <c r="E16" s="279"/>
      <c r="F16" s="25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</row>
    <row r="17">
      <c r="A17" s="277" t="s">
        <v>775</v>
      </c>
      <c r="B17" s="280" t="s">
        <v>1011</v>
      </c>
      <c r="C17" s="282">
        <v>1.0</v>
      </c>
      <c r="D17" s="277" t="s">
        <v>117</v>
      </c>
      <c r="E17" s="279"/>
      <c r="F17" s="25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>
      <c r="A18" s="277" t="s">
        <v>777</v>
      </c>
      <c r="B18" s="280" t="s">
        <v>1012</v>
      </c>
      <c r="C18" s="277">
        <v>1.0</v>
      </c>
      <c r="D18" s="283" t="s">
        <v>117</v>
      </c>
      <c r="E18" s="279"/>
      <c r="F18" s="25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</row>
    <row r="19">
      <c r="A19" s="277" t="s">
        <v>766</v>
      </c>
      <c r="B19" s="278" t="s">
        <v>1013</v>
      </c>
      <c r="C19" s="277">
        <v>1.0</v>
      </c>
      <c r="D19" s="277" t="s">
        <v>740</v>
      </c>
      <c r="E19" s="279"/>
      <c r="F19" s="25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</row>
    <row r="20">
      <c r="A20" s="277" t="s">
        <v>779</v>
      </c>
      <c r="B20" s="280" t="s">
        <v>1014</v>
      </c>
      <c r="C20" s="277">
        <v>1.0</v>
      </c>
      <c r="D20" s="281" t="s">
        <v>740</v>
      </c>
      <c r="E20" s="279"/>
      <c r="F20" s="25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</row>
    <row r="21" ht="15.75" customHeight="1">
      <c r="A21" s="277" t="s">
        <v>675</v>
      </c>
      <c r="B21" s="278" t="s">
        <v>1015</v>
      </c>
      <c r="C21" s="277">
        <v>1.0</v>
      </c>
      <c r="D21" s="277" t="s">
        <v>117</v>
      </c>
      <c r="E21" s="279"/>
      <c r="F21" s="25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</row>
    <row r="22" ht="15.75" customHeight="1">
      <c r="A22" s="277" t="s">
        <v>786</v>
      </c>
      <c r="B22" s="280" t="s">
        <v>1016</v>
      </c>
      <c r="C22" s="277">
        <v>1.0</v>
      </c>
      <c r="D22" s="277" t="s">
        <v>117</v>
      </c>
      <c r="E22" s="279"/>
      <c r="F22" s="25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</row>
    <row r="23" ht="15.75" customHeight="1">
      <c r="A23" s="277" t="s">
        <v>788</v>
      </c>
      <c r="B23" s="280" t="s">
        <v>1017</v>
      </c>
      <c r="C23" s="277">
        <v>1.0</v>
      </c>
      <c r="D23" s="277" t="s">
        <v>117</v>
      </c>
      <c r="E23" s="279"/>
      <c r="F23" s="25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</row>
    <row r="24" ht="15.75" customHeight="1">
      <c r="A24" s="277" t="s">
        <v>790</v>
      </c>
      <c r="B24" s="280" t="s">
        <v>1018</v>
      </c>
      <c r="C24" s="277">
        <v>1.0</v>
      </c>
      <c r="D24" s="277" t="s">
        <v>117</v>
      </c>
      <c r="E24" s="279"/>
      <c r="F24" s="25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</row>
    <row r="25" ht="15.75" customHeight="1">
      <c r="A25" s="277" t="s">
        <v>792</v>
      </c>
      <c r="B25" s="280" t="s">
        <v>1019</v>
      </c>
      <c r="C25" s="282">
        <v>1.0</v>
      </c>
      <c r="D25" s="282" t="s">
        <v>117</v>
      </c>
      <c r="E25" s="279"/>
      <c r="F25" s="25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</row>
    <row r="26" ht="15.75" customHeight="1">
      <c r="A26" s="277" t="s">
        <v>794</v>
      </c>
      <c r="B26" s="280" t="s">
        <v>1020</v>
      </c>
      <c r="C26" s="277">
        <v>1.0</v>
      </c>
      <c r="D26" s="281" t="s">
        <v>740</v>
      </c>
      <c r="E26" s="279"/>
      <c r="F26" s="25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ht="15.75" customHeight="1">
      <c r="A27" s="277" t="s">
        <v>653</v>
      </c>
      <c r="B27" s="284" t="s">
        <v>1021</v>
      </c>
      <c r="C27" s="277">
        <v>1.0</v>
      </c>
      <c r="D27" s="277" t="s">
        <v>117</v>
      </c>
      <c r="E27" s="279"/>
      <c r="F27" s="25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</row>
    <row r="28" ht="15.75" customHeight="1">
      <c r="A28" s="277" t="s">
        <v>655</v>
      </c>
      <c r="B28" s="285" t="s">
        <v>1022</v>
      </c>
      <c r="C28" s="277">
        <v>1.0</v>
      </c>
      <c r="D28" s="277" t="s">
        <v>117</v>
      </c>
      <c r="E28" s="279"/>
      <c r="F28" s="25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</row>
    <row r="29" ht="15.75" customHeight="1">
      <c r="A29" s="277" t="s">
        <v>802</v>
      </c>
      <c r="B29" s="285" t="s">
        <v>1023</v>
      </c>
      <c r="C29" s="277">
        <v>1.0</v>
      </c>
      <c r="D29" s="277" t="s">
        <v>117</v>
      </c>
      <c r="E29" s="279"/>
      <c r="F29" s="25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</row>
    <row r="30" ht="15.75" customHeight="1">
      <c r="A30" s="277" t="s">
        <v>804</v>
      </c>
      <c r="B30" s="285" t="s">
        <v>1024</v>
      </c>
      <c r="C30" s="277">
        <v>1.0</v>
      </c>
      <c r="D30" s="277" t="s">
        <v>117</v>
      </c>
      <c r="E30" s="279"/>
      <c r="F30" s="25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</row>
    <row r="31" ht="15.75" customHeight="1">
      <c r="A31" s="277" t="s">
        <v>806</v>
      </c>
      <c r="B31" s="285" t="s">
        <v>1025</v>
      </c>
      <c r="C31" s="277">
        <v>1.0</v>
      </c>
      <c r="D31" s="277" t="s">
        <v>117</v>
      </c>
      <c r="E31" s="279"/>
      <c r="F31" s="25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</row>
    <row r="32" ht="15.75" customHeight="1">
      <c r="A32" s="277" t="s">
        <v>808</v>
      </c>
      <c r="B32" s="285" t="s">
        <v>1026</v>
      </c>
      <c r="C32" s="277">
        <v>1.0</v>
      </c>
      <c r="D32" s="281" t="s">
        <v>740</v>
      </c>
      <c r="E32" s="279"/>
      <c r="F32" s="25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</row>
    <row r="33" ht="15.75" customHeight="1">
      <c r="A33" s="277" t="s">
        <v>677</v>
      </c>
      <c r="B33" s="286" t="s">
        <v>1027</v>
      </c>
      <c r="C33" s="287">
        <v>1.0</v>
      </c>
      <c r="D33" s="287" t="s">
        <v>117</v>
      </c>
      <c r="E33" s="288"/>
      <c r="F33" s="25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</row>
    <row r="34" ht="15.75" customHeight="1">
      <c r="A34" s="277" t="s">
        <v>679</v>
      </c>
      <c r="B34" s="286" t="s">
        <v>1028</v>
      </c>
      <c r="C34" s="287">
        <v>1.0</v>
      </c>
      <c r="D34" s="287" t="s">
        <v>117</v>
      </c>
      <c r="E34" s="288"/>
      <c r="F34" s="25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</row>
    <row r="35" ht="15.75" customHeight="1">
      <c r="A35" s="277" t="s">
        <v>818</v>
      </c>
      <c r="B35" s="284" t="s">
        <v>1029</v>
      </c>
      <c r="C35" s="289">
        <v>1.0</v>
      </c>
      <c r="D35" s="289" t="s">
        <v>117</v>
      </c>
      <c r="E35" s="279"/>
      <c r="F35" s="25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</row>
    <row r="36" ht="15.75" customHeight="1">
      <c r="A36" s="277" t="s">
        <v>820</v>
      </c>
      <c r="B36" s="285" t="s">
        <v>1030</v>
      </c>
      <c r="C36" s="289">
        <v>1.0</v>
      </c>
      <c r="D36" s="289" t="s">
        <v>117</v>
      </c>
      <c r="E36" s="279"/>
      <c r="F36" s="25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</row>
    <row r="37" ht="15.75" customHeight="1">
      <c r="A37" s="277" t="s">
        <v>822</v>
      </c>
      <c r="B37" s="285" t="s">
        <v>1031</v>
      </c>
      <c r="C37" s="289">
        <v>1.0</v>
      </c>
      <c r="D37" s="289" t="s">
        <v>117</v>
      </c>
      <c r="E37" s="279"/>
      <c r="F37" s="25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</row>
    <row r="38" ht="16.5" customHeight="1">
      <c r="A38" s="277" t="s">
        <v>824</v>
      </c>
      <c r="B38" s="285" t="s">
        <v>1032</v>
      </c>
      <c r="C38" s="289">
        <v>1.0</v>
      </c>
      <c r="D38" s="289" t="s">
        <v>740</v>
      </c>
      <c r="E38" s="279"/>
      <c r="F38" s="255"/>
      <c r="G38" s="185"/>
      <c r="H38" s="290"/>
      <c r="I38" s="291"/>
      <c r="J38" s="185"/>
      <c r="K38" s="292"/>
      <c r="L38" s="207"/>
      <c r="M38" s="207"/>
      <c r="N38" s="293"/>
      <c r="O38" s="185"/>
      <c r="P38" s="185"/>
      <c r="Q38" s="185"/>
      <c r="R38" s="185"/>
      <c r="S38" s="185"/>
    </row>
    <row r="39" ht="17.25" customHeight="1">
      <c r="A39" s="277" t="s">
        <v>657</v>
      </c>
      <c r="B39" s="285" t="s">
        <v>1033</v>
      </c>
      <c r="C39" s="289">
        <v>1.0</v>
      </c>
      <c r="D39" s="289" t="s">
        <v>117</v>
      </c>
      <c r="E39" s="279"/>
      <c r="F39" s="255"/>
      <c r="G39" s="185"/>
      <c r="H39" s="294"/>
      <c r="I39" s="295"/>
      <c r="J39" s="185"/>
      <c r="K39" s="292"/>
      <c r="L39" s="207"/>
      <c r="M39" s="207"/>
      <c r="N39" s="293"/>
      <c r="O39" s="185"/>
      <c r="P39" s="185"/>
      <c r="Q39" s="185"/>
      <c r="R39" s="185"/>
      <c r="S39" s="185"/>
    </row>
    <row r="40" ht="17.25" customHeight="1">
      <c r="A40" s="277" t="s">
        <v>827</v>
      </c>
      <c r="B40" s="285" t="s">
        <v>1034</v>
      </c>
      <c r="C40" s="289">
        <v>1.0</v>
      </c>
      <c r="D40" s="289" t="s">
        <v>117</v>
      </c>
      <c r="E40" s="279"/>
      <c r="F40" s="255"/>
      <c r="G40" s="185"/>
      <c r="H40" s="294"/>
      <c r="I40" s="295"/>
      <c r="J40" s="185"/>
      <c r="K40" s="292"/>
      <c r="L40" s="207"/>
      <c r="M40" s="207"/>
      <c r="N40" s="293"/>
      <c r="O40" s="185"/>
      <c r="P40" s="185"/>
      <c r="Q40" s="185"/>
      <c r="R40" s="185"/>
      <c r="S40" s="185"/>
    </row>
    <row r="41" ht="15.75" customHeight="1">
      <c r="A41" s="277" t="s">
        <v>829</v>
      </c>
      <c r="B41" s="296" t="s">
        <v>1035</v>
      </c>
      <c r="C41" s="289">
        <v>1.0</v>
      </c>
      <c r="D41" s="289" t="s">
        <v>117</v>
      </c>
      <c r="E41" s="279"/>
      <c r="F41" s="25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</row>
    <row r="42" ht="15.75" customHeight="1">
      <c r="A42" s="277" t="s">
        <v>831</v>
      </c>
      <c r="B42" s="285" t="s">
        <v>1036</v>
      </c>
      <c r="C42" s="289">
        <v>1.0</v>
      </c>
      <c r="D42" s="289" t="s">
        <v>117</v>
      </c>
      <c r="E42" s="279"/>
      <c r="F42" s="25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</row>
    <row r="43" ht="15.75" customHeight="1">
      <c r="A43" s="277" t="s">
        <v>833</v>
      </c>
      <c r="B43" s="285" t="s">
        <v>1037</v>
      </c>
      <c r="C43" s="289">
        <v>1.0</v>
      </c>
      <c r="D43" s="289" t="s">
        <v>117</v>
      </c>
      <c r="E43" s="279"/>
      <c r="F43" s="25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</row>
    <row r="44" ht="15.75" customHeight="1">
      <c r="A44" s="277" t="s">
        <v>835</v>
      </c>
      <c r="B44" s="285" t="s">
        <v>1038</v>
      </c>
      <c r="C44" s="289">
        <v>1.0</v>
      </c>
      <c r="D44" s="289" t="s">
        <v>740</v>
      </c>
      <c r="E44" s="279"/>
      <c r="F44" s="25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</row>
    <row r="45" ht="15.75" customHeight="1">
      <c r="A45" s="277" t="s">
        <v>681</v>
      </c>
      <c r="B45" s="285" t="s">
        <v>1039</v>
      </c>
      <c r="C45" s="289">
        <v>1.0</v>
      </c>
      <c r="D45" s="289" t="s">
        <v>117</v>
      </c>
      <c r="E45" s="279"/>
      <c r="F45" s="25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</row>
    <row r="46" ht="15.75" customHeight="1">
      <c r="A46" s="277" t="s">
        <v>659</v>
      </c>
      <c r="B46" s="285" t="s">
        <v>1040</v>
      </c>
      <c r="C46" s="289">
        <v>1.0</v>
      </c>
      <c r="D46" s="289" t="s">
        <v>117</v>
      </c>
      <c r="E46" s="279"/>
      <c r="F46" s="25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</row>
    <row r="47" ht="15.75" customHeight="1">
      <c r="A47" s="277" t="s">
        <v>683</v>
      </c>
      <c r="B47" s="285" t="s">
        <v>1041</v>
      </c>
      <c r="C47" s="289">
        <v>1.0</v>
      </c>
      <c r="D47" s="289" t="s">
        <v>117</v>
      </c>
      <c r="E47" s="279"/>
      <c r="F47" s="25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</row>
    <row r="221" ht="15.7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</row>
    <row r="222" ht="15.75" customHeigh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</row>
    <row r="223" ht="15.75" customHeigh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</row>
    <row r="224" ht="15.75" customHeigh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</row>
    <row r="225" ht="15.75" customHeigh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</row>
    <row r="226" ht="15.75" customHeigh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</row>
    <row r="227" ht="15.75" customHeigh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</row>
    <row r="228" ht="15.75" customHeigh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</row>
    <row r="229" ht="15.75" customHeigh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</row>
    <row r="230" ht="15.75" customHeigh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</row>
    <row r="231" ht="15.75" customHeight="1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</row>
    <row r="232" ht="15.75" customHeight="1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</row>
    <row r="233" ht="15.75" customHeight="1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</row>
    <row r="234" ht="15.75" customHeight="1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</row>
    <row r="235" ht="15.75" customHeight="1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</row>
    <row r="236" ht="15.75" customHeight="1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</row>
    <row r="237" ht="15.75" customHeight="1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</row>
    <row r="238" ht="15.75" customHeight="1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</row>
    <row r="239" ht="15.75" customHeight="1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</row>
    <row r="240" ht="15.75" customHeight="1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</row>
    <row r="241" ht="15.75" customHeight="1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</row>
    <row r="242" ht="15.75" customHeight="1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</row>
    <row r="243" ht="15.75" customHeight="1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</row>
    <row r="244" ht="15.75" customHeight="1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</row>
    <row r="245" ht="15.75" customHeight="1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</row>
    <row r="246" ht="15.75" customHeight="1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</row>
    <row r="247" ht="15.75" customHeight="1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78.25"/>
    <col customWidth="1" min="3" max="3" width="7.63"/>
    <col customWidth="1" min="4" max="4" width="11.38"/>
    <col customWidth="1" min="5" max="5" width="19.38"/>
    <col customWidth="1" min="6" max="6" width="13.75"/>
    <col customWidth="1" min="7" max="19" width="10.63"/>
  </cols>
  <sheetData>
    <row r="1">
      <c r="A1" s="297" t="s">
        <v>1042</v>
      </c>
      <c r="B1" s="267"/>
      <c r="C1" s="267"/>
      <c r="D1" s="267"/>
      <c r="E1" s="267"/>
      <c r="F1" s="51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</row>
    <row r="2">
      <c r="A2" s="298" t="s">
        <v>1043</v>
      </c>
      <c r="B2" s="267"/>
      <c r="C2" s="267"/>
      <c r="D2" s="267"/>
      <c r="E2" s="267"/>
      <c r="F2" s="51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>
      <c r="A3" s="299" t="s">
        <v>111</v>
      </c>
      <c r="B3" s="299" t="s">
        <v>112</v>
      </c>
      <c r="C3" s="300" t="s">
        <v>113</v>
      </c>
      <c r="D3" s="300" t="s">
        <v>63</v>
      </c>
      <c r="E3" s="300" t="s">
        <v>114</v>
      </c>
      <c r="F3" s="300" t="s">
        <v>115</v>
      </c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>
      <c r="A4" s="277" t="s">
        <v>643</v>
      </c>
      <c r="B4" s="301" t="s">
        <v>1044</v>
      </c>
      <c r="C4" s="302" t="s">
        <v>117</v>
      </c>
      <c r="D4" s="303"/>
      <c r="E4" s="304"/>
      <c r="F4" s="25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>
      <c r="A5" s="277" t="s">
        <v>645</v>
      </c>
      <c r="B5" s="305" t="s">
        <v>1045</v>
      </c>
      <c r="C5" s="302" t="s">
        <v>117</v>
      </c>
      <c r="D5" s="303"/>
      <c r="E5" s="306"/>
      <c r="F5" s="25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>
      <c r="A6" s="277" t="s">
        <v>647</v>
      </c>
      <c r="B6" s="305" t="s">
        <v>1046</v>
      </c>
      <c r="C6" s="302" t="s">
        <v>117</v>
      </c>
      <c r="D6" s="303"/>
      <c r="E6" s="306"/>
      <c r="F6" s="25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</row>
    <row r="7">
      <c r="A7" s="277" t="s">
        <v>649</v>
      </c>
      <c r="B7" s="305" t="s">
        <v>1047</v>
      </c>
      <c r="C7" s="302" t="s">
        <v>117</v>
      </c>
      <c r="D7" s="303"/>
      <c r="E7" s="306"/>
      <c r="F7" s="25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</row>
    <row r="8">
      <c r="A8" s="277" t="s">
        <v>754</v>
      </c>
      <c r="B8" s="305" t="s">
        <v>1048</v>
      </c>
      <c r="C8" s="302" t="s">
        <v>117</v>
      </c>
      <c r="D8" s="303"/>
      <c r="E8" s="306"/>
      <c r="F8" s="25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</row>
    <row r="9">
      <c r="A9" s="277" t="s">
        <v>667</v>
      </c>
      <c r="B9" s="305" t="s">
        <v>1049</v>
      </c>
      <c r="C9" s="302" t="s">
        <v>1050</v>
      </c>
      <c r="D9" s="303"/>
      <c r="E9" s="306"/>
      <c r="F9" s="25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</row>
    <row r="10">
      <c r="A10" s="277" t="s">
        <v>671</v>
      </c>
      <c r="B10" s="305" t="s">
        <v>1051</v>
      </c>
      <c r="C10" s="302" t="s">
        <v>117</v>
      </c>
      <c r="D10" s="303"/>
      <c r="E10" s="306"/>
      <c r="F10" s="25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</row>
    <row r="11">
      <c r="A11" s="277" t="s">
        <v>673</v>
      </c>
      <c r="B11" s="305" t="s">
        <v>1052</v>
      </c>
      <c r="C11" s="302" t="s">
        <v>117</v>
      </c>
      <c r="D11" s="303"/>
      <c r="E11" s="306"/>
      <c r="F11" s="25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</row>
    <row r="12">
      <c r="A12" s="277" t="s">
        <v>764</v>
      </c>
      <c r="B12" s="305" t="s">
        <v>1053</v>
      </c>
      <c r="C12" s="302" t="s">
        <v>117</v>
      </c>
      <c r="D12" s="303"/>
      <c r="E12" s="306"/>
      <c r="F12" s="25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</row>
    <row r="13">
      <c r="A13" s="277" t="s">
        <v>651</v>
      </c>
      <c r="B13" s="305" t="s">
        <v>1054</v>
      </c>
      <c r="C13" s="302" t="s">
        <v>117</v>
      </c>
      <c r="D13" s="303"/>
      <c r="E13" s="306"/>
      <c r="F13" s="25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</row>
    <row r="14">
      <c r="A14" s="277" t="s">
        <v>771</v>
      </c>
      <c r="B14" s="305" t="s">
        <v>1055</v>
      </c>
      <c r="C14" s="302" t="s">
        <v>117</v>
      </c>
      <c r="D14" s="303"/>
      <c r="E14" s="306"/>
      <c r="F14" s="25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</row>
    <row r="15" ht="15.75" customHeight="1">
      <c r="A15" s="277" t="s">
        <v>777</v>
      </c>
      <c r="B15" s="305" t="s">
        <v>1056</v>
      </c>
      <c r="C15" s="302" t="s">
        <v>117</v>
      </c>
      <c r="D15" s="303"/>
      <c r="E15" s="306"/>
      <c r="F15" s="25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</row>
    <row r="16" ht="15.75" customHeight="1">
      <c r="A16" s="277" t="s">
        <v>675</v>
      </c>
      <c r="B16" s="305" t="s">
        <v>1057</v>
      </c>
      <c r="C16" s="302" t="s">
        <v>117</v>
      </c>
      <c r="D16" s="303"/>
      <c r="E16" s="306"/>
      <c r="F16" s="25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</row>
    <row r="17" ht="15.75" customHeight="1">
      <c r="A17" s="277" t="s">
        <v>786</v>
      </c>
      <c r="B17" s="305" t="s">
        <v>1058</v>
      </c>
      <c r="C17" s="302" t="s">
        <v>117</v>
      </c>
      <c r="D17" s="303"/>
      <c r="E17" s="306"/>
      <c r="F17" s="25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ht="15.75" customHeight="1">
      <c r="A18" s="277" t="s">
        <v>788</v>
      </c>
      <c r="B18" s="307" t="s">
        <v>1059</v>
      </c>
      <c r="C18" s="302" t="s">
        <v>117</v>
      </c>
      <c r="D18" s="303"/>
      <c r="E18" s="306"/>
      <c r="F18" s="25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</row>
    <row r="19" ht="15.75" customHeight="1">
      <c r="A19" s="277" t="s">
        <v>790</v>
      </c>
      <c r="B19" s="307" t="s">
        <v>1012</v>
      </c>
      <c r="C19" s="302" t="s">
        <v>117</v>
      </c>
      <c r="D19" s="303"/>
      <c r="E19" s="306"/>
      <c r="F19" s="25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</row>
    <row r="20" ht="15.75" customHeight="1">
      <c r="A20" s="277" t="s">
        <v>773</v>
      </c>
      <c r="B20" s="305" t="s">
        <v>1060</v>
      </c>
      <c r="C20" s="302" t="s">
        <v>1050</v>
      </c>
      <c r="D20" s="303"/>
      <c r="E20" s="306"/>
      <c r="F20" s="25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</row>
    <row r="21" ht="15.75" customHeight="1">
      <c r="A21" s="277" t="s">
        <v>792</v>
      </c>
      <c r="B21" s="307" t="s">
        <v>1061</v>
      </c>
      <c r="C21" s="302" t="s">
        <v>1050</v>
      </c>
      <c r="D21" s="303"/>
      <c r="E21" s="306"/>
      <c r="F21" s="25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</row>
    <row r="22" ht="15.75" customHeight="1">
      <c r="A22" s="277" t="s">
        <v>655</v>
      </c>
      <c r="B22" s="307" t="s">
        <v>1015</v>
      </c>
      <c r="C22" s="302" t="s">
        <v>117</v>
      </c>
      <c r="D22" s="303"/>
      <c r="E22" s="306"/>
      <c r="F22" s="25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</row>
    <row r="23" ht="15.75" customHeight="1">
      <c r="A23" s="277" t="s">
        <v>802</v>
      </c>
      <c r="B23" s="307" t="s">
        <v>1062</v>
      </c>
      <c r="C23" s="302" t="s">
        <v>117</v>
      </c>
      <c r="D23" s="303"/>
      <c r="E23" s="306"/>
      <c r="F23" s="25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</row>
    <row r="24" ht="15.75" customHeight="1">
      <c r="A24" s="277" t="s">
        <v>804</v>
      </c>
      <c r="B24" s="307" t="s">
        <v>1063</v>
      </c>
      <c r="C24" s="302" t="s">
        <v>117</v>
      </c>
      <c r="D24" s="303"/>
      <c r="E24" s="306"/>
      <c r="F24" s="25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</row>
    <row r="25" ht="15.75" customHeight="1">
      <c r="A25" s="277" t="s">
        <v>806</v>
      </c>
      <c r="B25" s="307" t="s">
        <v>1018</v>
      </c>
      <c r="C25" s="302" t="s">
        <v>117</v>
      </c>
      <c r="D25" s="303"/>
      <c r="E25" s="306"/>
      <c r="F25" s="25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</row>
    <row r="26" ht="15.75" customHeight="1">
      <c r="A26" s="277" t="s">
        <v>657</v>
      </c>
      <c r="B26" s="307" t="s">
        <v>1019</v>
      </c>
      <c r="C26" s="302" t="s">
        <v>117</v>
      </c>
      <c r="D26" s="303"/>
      <c r="E26" s="306"/>
      <c r="F26" s="25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ht="15.75" customHeight="1">
      <c r="A27" s="277" t="s">
        <v>681</v>
      </c>
      <c r="B27" s="307" t="s">
        <v>1064</v>
      </c>
      <c r="C27" s="302" t="s">
        <v>1050</v>
      </c>
      <c r="D27" s="303"/>
      <c r="E27" s="306"/>
      <c r="F27" s="25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</row>
    <row r="28" ht="17.25" customHeight="1">
      <c r="A28" s="185"/>
      <c r="B28" s="307" t="s">
        <v>1021</v>
      </c>
      <c r="C28" s="302" t="s">
        <v>117</v>
      </c>
      <c r="D28" s="303"/>
      <c r="E28" s="306"/>
      <c r="F28" s="255"/>
      <c r="G28" s="185"/>
      <c r="H28" s="294"/>
      <c r="I28" s="295"/>
      <c r="J28" s="185"/>
      <c r="K28" s="292"/>
      <c r="L28" s="207"/>
      <c r="M28" s="207"/>
      <c r="N28" s="308"/>
      <c r="O28" s="185"/>
      <c r="P28" s="185"/>
      <c r="Q28" s="185"/>
      <c r="R28" s="185"/>
      <c r="S28" s="185"/>
    </row>
    <row r="29" ht="15.75" customHeight="1">
      <c r="A29" s="185"/>
      <c r="B29" s="307" t="s">
        <v>1065</v>
      </c>
      <c r="C29" s="302" t="s">
        <v>117</v>
      </c>
      <c r="D29" s="303"/>
      <c r="E29" s="306"/>
      <c r="F29" s="25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</row>
    <row r="30" ht="15.75" customHeight="1">
      <c r="A30" s="185"/>
      <c r="B30" s="307" t="s">
        <v>1066</v>
      </c>
      <c r="C30" s="302" t="s">
        <v>117</v>
      </c>
      <c r="D30" s="303"/>
      <c r="E30" s="306"/>
      <c r="F30" s="25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</row>
    <row r="31" ht="15.75" customHeight="1">
      <c r="A31" s="185"/>
      <c r="B31" s="307" t="s">
        <v>1067</v>
      </c>
      <c r="C31" s="302" t="s">
        <v>117</v>
      </c>
      <c r="D31" s="303"/>
      <c r="E31" s="306"/>
      <c r="F31" s="25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</row>
    <row r="32" ht="15.75" customHeight="1">
      <c r="A32" s="185"/>
      <c r="B32" s="307" t="s">
        <v>1068</v>
      </c>
      <c r="C32" s="302" t="s">
        <v>117</v>
      </c>
      <c r="D32" s="303"/>
      <c r="E32" s="306"/>
      <c r="F32" s="25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</row>
    <row r="33" ht="15.75" customHeight="1">
      <c r="A33" s="185"/>
      <c r="B33" s="309" t="s">
        <v>1069</v>
      </c>
      <c r="C33" s="310" t="s">
        <v>1050</v>
      </c>
      <c r="D33" s="311"/>
      <c r="E33" s="136"/>
      <c r="F33" s="25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</row>
    <row r="34" ht="15.7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</row>
    <row r="35" ht="15.7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</row>
    <row r="36" ht="15.7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</row>
    <row r="37" ht="15.7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</row>
    <row r="38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</row>
    <row r="39" ht="15.7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</row>
    <row r="40" ht="15.7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</row>
    <row r="41" ht="15.7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</row>
    <row r="42" ht="15.7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</row>
    <row r="43" ht="15.7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</row>
    <row r="44" ht="15.7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</row>
    <row r="45" ht="15.7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</row>
    <row r="46" ht="15.7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</row>
    <row r="47" ht="15.7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</row>
    <row r="221" ht="15.7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</row>
    <row r="222" ht="15.75" customHeigh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</row>
    <row r="223" ht="15.75" customHeigh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</row>
    <row r="224" ht="15.75" customHeigh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</row>
    <row r="225" ht="15.75" customHeigh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</row>
    <row r="226" ht="15.75" customHeigh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</row>
    <row r="227" ht="15.75" customHeigh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</row>
    <row r="228" ht="15.75" customHeigh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</row>
    <row r="229" ht="15.75" customHeigh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</row>
    <row r="230" ht="15.75" customHeigh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</row>
    <row r="231" ht="15.75" customHeight="1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</row>
    <row r="232" ht="15.75" customHeight="1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</row>
    <row r="233" ht="15.75" customHeight="1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hyperlinks>
    <hyperlink r:id="rId1" ref="A2"/>
  </hyperlinks>
  <printOptions/>
  <pageMargins bottom="0.75" footer="0.0" header="0.0" left="0.7" right="0.7" top="0.75"/>
  <pageSetup orientation="landscape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0"/>
  <cols>
    <col customWidth="1" min="1" max="1" width="13.88"/>
    <col customWidth="1" min="2" max="2" width="53.88"/>
    <col customWidth="1" min="3" max="3" width="11.38"/>
    <col customWidth="1" min="4" max="4" width="12.0"/>
    <col customWidth="1" min="5" max="8" width="11.38"/>
    <col customWidth="1" min="9" max="26" width="10.63"/>
  </cols>
  <sheetData>
    <row r="1">
      <c r="A1" s="312" t="s">
        <v>1070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162" t="s">
        <v>111</v>
      </c>
      <c r="B2" s="162" t="s">
        <v>112</v>
      </c>
      <c r="C2" s="162" t="s">
        <v>63</v>
      </c>
      <c r="D2" s="162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>
      <c r="A3" s="313" t="s">
        <v>643</v>
      </c>
      <c r="B3" s="314" t="s">
        <v>1071</v>
      </c>
      <c r="C3" s="315">
        <v>1.0</v>
      </c>
      <c r="D3" s="316" t="s">
        <v>117</v>
      </c>
      <c r="E3" s="317"/>
      <c r="F3" s="318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>
      <c r="A4" s="313" t="s">
        <v>645</v>
      </c>
      <c r="B4" s="319" t="s">
        <v>1072</v>
      </c>
      <c r="C4" s="320">
        <v>1.0</v>
      </c>
      <c r="D4" s="316" t="s">
        <v>117</v>
      </c>
      <c r="E4" s="321"/>
      <c r="F4" s="318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>
      <c r="A5" s="313" t="s">
        <v>647</v>
      </c>
      <c r="B5" s="319" t="s">
        <v>1073</v>
      </c>
      <c r="C5" s="320">
        <v>1.0</v>
      </c>
      <c r="D5" s="316" t="s">
        <v>117</v>
      </c>
      <c r="E5" s="321"/>
      <c r="F5" s="318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>
      <c r="A6" s="313" t="s">
        <v>649</v>
      </c>
      <c r="B6" s="319" t="s">
        <v>1074</v>
      </c>
      <c r="C6" s="320">
        <v>1.0</v>
      </c>
      <c r="D6" s="316" t="s">
        <v>117</v>
      </c>
      <c r="E6" s="321"/>
      <c r="F6" s="318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>
      <c r="A7" s="313" t="s">
        <v>754</v>
      </c>
      <c r="B7" s="319" t="s">
        <v>1075</v>
      </c>
      <c r="C7" s="320">
        <v>1.0</v>
      </c>
      <c r="D7" s="316" t="s">
        <v>117</v>
      </c>
      <c r="E7" s="321"/>
      <c r="F7" s="318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>
      <c r="A8" s="313" t="s">
        <v>667</v>
      </c>
      <c r="B8" s="319" t="s">
        <v>1076</v>
      </c>
      <c r="C8" s="320">
        <v>1.0</v>
      </c>
      <c r="D8" s="316" t="s">
        <v>117</v>
      </c>
      <c r="E8" s="321"/>
      <c r="F8" s="318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>
      <c r="A9" s="313" t="s">
        <v>669</v>
      </c>
      <c r="B9" s="319" t="s">
        <v>1077</v>
      </c>
      <c r="C9" s="320">
        <v>1.0</v>
      </c>
      <c r="D9" s="316" t="s">
        <v>117</v>
      </c>
      <c r="E9" s="321"/>
      <c r="F9" s="318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>
      <c r="A10" s="313" t="s">
        <v>671</v>
      </c>
      <c r="B10" s="319" t="s">
        <v>1078</v>
      </c>
      <c r="C10" s="320">
        <v>1.0</v>
      </c>
      <c r="D10" s="316" t="s">
        <v>117</v>
      </c>
      <c r="E10" s="321"/>
      <c r="F10" s="318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>
      <c r="A11" s="313" t="s">
        <v>673</v>
      </c>
      <c r="B11" s="319" t="s">
        <v>1079</v>
      </c>
      <c r="C11" s="320">
        <v>1.0</v>
      </c>
      <c r="D11" s="316" t="s">
        <v>117</v>
      </c>
      <c r="E11" s="321"/>
      <c r="F11" s="318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>
      <c r="A12" s="313" t="s">
        <v>764</v>
      </c>
      <c r="B12" s="319" t="s">
        <v>1080</v>
      </c>
      <c r="C12" s="320">
        <v>1.0</v>
      </c>
      <c r="D12" s="316" t="s">
        <v>117</v>
      </c>
      <c r="E12" s="321"/>
      <c r="F12" s="318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>
      <c r="A13" s="313" t="s">
        <v>651</v>
      </c>
      <c r="B13" s="319" t="s">
        <v>1081</v>
      </c>
      <c r="C13" s="320">
        <v>1.0</v>
      </c>
      <c r="D13" s="316" t="s">
        <v>117</v>
      </c>
      <c r="E13" s="321"/>
      <c r="F13" s="318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>
      <c r="A14" s="313" t="s">
        <v>771</v>
      </c>
      <c r="B14" s="319" t="s">
        <v>1082</v>
      </c>
      <c r="C14" s="320">
        <v>1.0</v>
      </c>
      <c r="D14" s="316" t="s">
        <v>117</v>
      </c>
      <c r="E14" s="321"/>
      <c r="F14" s="318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>
      <c r="A15" s="313" t="s">
        <v>773</v>
      </c>
      <c r="B15" s="319" t="s">
        <v>1083</v>
      </c>
      <c r="C15" s="320">
        <v>1.0</v>
      </c>
      <c r="D15" s="316" t="s">
        <v>117</v>
      </c>
      <c r="E15" s="321"/>
      <c r="F15" s="318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5.75" customHeight="1">
      <c r="A16" s="313" t="s">
        <v>775</v>
      </c>
      <c r="B16" s="319" t="s">
        <v>1084</v>
      </c>
      <c r="C16" s="320">
        <v>1.0</v>
      </c>
      <c r="D16" s="316" t="s">
        <v>117</v>
      </c>
      <c r="E16" s="321"/>
      <c r="F16" s="318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5.75" customHeight="1">
      <c r="A17" s="313" t="s">
        <v>777</v>
      </c>
      <c r="B17" s="319" t="s">
        <v>1085</v>
      </c>
      <c r="C17" s="320">
        <v>1.0</v>
      </c>
      <c r="D17" s="316" t="s">
        <v>117</v>
      </c>
      <c r="E17" s="321"/>
      <c r="F17" s="318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5.75" customHeight="1">
      <c r="A18" s="313" t="s">
        <v>675</v>
      </c>
      <c r="B18" s="319" t="s">
        <v>1086</v>
      </c>
      <c r="C18" s="320">
        <v>1.0</v>
      </c>
      <c r="D18" s="316" t="s">
        <v>117</v>
      </c>
      <c r="E18" s="321"/>
      <c r="F18" s="318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5.75" customHeight="1">
      <c r="A19" s="313" t="s">
        <v>786</v>
      </c>
      <c r="B19" s="319" t="s">
        <v>1087</v>
      </c>
      <c r="C19" s="320">
        <v>1.0</v>
      </c>
      <c r="D19" s="316" t="s">
        <v>117</v>
      </c>
      <c r="E19" s="321"/>
      <c r="F19" s="318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5.75" customHeight="1">
      <c r="A20" s="313" t="s">
        <v>788</v>
      </c>
      <c r="B20" s="319" t="s">
        <v>1088</v>
      </c>
      <c r="C20" s="320">
        <v>1.0</v>
      </c>
      <c r="D20" s="316" t="s">
        <v>117</v>
      </c>
      <c r="E20" s="321"/>
      <c r="F20" s="318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5.75" customHeight="1">
      <c r="A21" s="313" t="s">
        <v>790</v>
      </c>
      <c r="B21" s="319" t="s">
        <v>1089</v>
      </c>
      <c r="C21" s="320">
        <v>1.0</v>
      </c>
      <c r="D21" s="316" t="s">
        <v>117</v>
      </c>
      <c r="E21" s="321"/>
      <c r="F21" s="318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5.75" customHeight="1">
      <c r="A22" s="313" t="s">
        <v>792</v>
      </c>
      <c r="B22" s="319" t="s">
        <v>1090</v>
      </c>
      <c r="C22" s="320">
        <v>1.0</v>
      </c>
      <c r="D22" s="316" t="s">
        <v>117</v>
      </c>
      <c r="E22" s="321"/>
      <c r="F22" s="318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5.75" customHeight="1">
      <c r="A23" s="313" t="s">
        <v>653</v>
      </c>
      <c r="B23" s="319" t="s">
        <v>1091</v>
      </c>
      <c r="C23" s="320">
        <v>1.0</v>
      </c>
      <c r="D23" s="316" t="s">
        <v>117</v>
      </c>
      <c r="E23" s="321"/>
      <c r="F23" s="318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5.75" customHeight="1">
      <c r="A24" s="313" t="s">
        <v>677</v>
      </c>
      <c r="B24" s="319" t="s">
        <v>1092</v>
      </c>
      <c r="C24" s="320">
        <v>1.0</v>
      </c>
      <c r="D24" s="316" t="s">
        <v>117</v>
      </c>
      <c r="E24" s="321"/>
      <c r="F24" s="318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5.75" customHeight="1">
      <c r="A25" s="313" t="s">
        <v>657</v>
      </c>
      <c r="B25" s="319" t="s">
        <v>1093</v>
      </c>
      <c r="C25" s="320">
        <v>1.0</v>
      </c>
      <c r="D25" s="316" t="s">
        <v>117</v>
      </c>
      <c r="E25" s="321"/>
      <c r="F25" s="318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5.75" customHeight="1">
      <c r="A26" s="313" t="s">
        <v>827</v>
      </c>
      <c r="B26" s="319" t="s">
        <v>1094</v>
      </c>
      <c r="C26" s="320">
        <v>1.0</v>
      </c>
      <c r="D26" s="316" t="s">
        <v>117</v>
      </c>
      <c r="E26" s="321"/>
      <c r="F26" s="318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5.75" customHeight="1">
      <c r="A27" s="313" t="s">
        <v>681</v>
      </c>
      <c r="B27" s="319" t="s">
        <v>1095</v>
      </c>
      <c r="C27" s="320">
        <v>1.0</v>
      </c>
      <c r="D27" s="316" t="s">
        <v>117</v>
      </c>
      <c r="E27" s="321"/>
      <c r="F27" s="318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5.75" customHeight="1">
      <c r="A28" s="313" t="s">
        <v>659</v>
      </c>
      <c r="B28" s="319" t="s">
        <v>1096</v>
      </c>
      <c r="C28" s="320">
        <v>1.0</v>
      </c>
      <c r="D28" s="316" t="s">
        <v>117</v>
      </c>
      <c r="E28" s="321"/>
      <c r="F28" s="318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5.75" customHeight="1">
      <c r="A29" s="313" t="s">
        <v>683</v>
      </c>
      <c r="B29" s="319" t="s">
        <v>1097</v>
      </c>
      <c r="C29" s="320">
        <v>1.0</v>
      </c>
      <c r="D29" s="316" t="s">
        <v>117</v>
      </c>
      <c r="E29" s="321"/>
      <c r="F29" s="318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5.75" customHeight="1">
      <c r="A30" s="313" t="s">
        <v>661</v>
      </c>
      <c r="B30" s="319" t="s">
        <v>1098</v>
      </c>
      <c r="C30" s="320">
        <v>1.0</v>
      </c>
      <c r="D30" s="316" t="s">
        <v>117</v>
      </c>
      <c r="E30" s="321"/>
      <c r="F30" s="318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5.75" customHeight="1">
      <c r="A31" s="313" t="s">
        <v>1099</v>
      </c>
      <c r="B31" s="319" t="s">
        <v>1100</v>
      </c>
      <c r="C31" s="320">
        <v>1.0</v>
      </c>
      <c r="D31" s="316" t="s">
        <v>117</v>
      </c>
      <c r="E31" s="321"/>
      <c r="F31" s="318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5.75" customHeight="1">
      <c r="A32" s="313" t="s">
        <v>1101</v>
      </c>
      <c r="B32" s="319" t="s">
        <v>1102</v>
      </c>
      <c r="C32" s="320">
        <v>1.0</v>
      </c>
      <c r="D32" s="316" t="s">
        <v>117</v>
      </c>
      <c r="E32" s="321"/>
      <c r="F32" s="318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5.75" customHeight="1">
      <c r="A33" s="313" t="s">
        <v>663</v>
      </c>
      <c r="B33" s="319" t="s">
        <v>1103</v>
      </c>
      <c r="C33" s="320">
        <v>1.0</v>
      </c>
      <c r="D33" s="316" t="s">
        <v>117</v>
      </c>
      <c r="E33" s="321"/>
      <c r="F33" s="318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5.75" customHeight="1">
      <c r="A34" s="313" t="s">
        <v>1104</v>
      </c>
      <c r="B34" s="319" t="s">
        <v>1105</v>
      </c>
      <c r="C34" s="320">
        <v>1.0</v>
      </c>
      <c r="D34" s="316" t="s">
        <v>117</v>
      </c>
      <c r="E34" s="321"/>
      <c r="F34" s="318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5.75" customHeight="1">
      <c r="A35" s="313" t="s">
        <v>1106</v>
      </c>
      <c r="B35" s="319" t="s">
        <v>1107</v>
      </c>
      <c r="C35" s="320">
        <v>1.0</v>
      </c>
      <c r="D35" s="316" t="s">
        <v>117</v>
      </c>
      <c r="E35" s="321"/>
      <c r="F35" s="318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5.75" customHeight="1">
      <c r="A36" s="313" t="s">
        <v>665</v>
      </c>
      <c r="B36" s="319" t="s">
        <v>1108</v>
      </c>
      <c r="C36" s="320">
        <v>1.0</v>
      </c>
      <c r="D36" s="316" t="s">
        <v>117</v>
      </c>
      <c r="E36" s="321"/>
      <c r="F36" s="318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5.75" customHeight="1">
      <c r="A37" s="313" t="s">
        <v>1109</v>
      </c>
      <c r="B37" s="319" t="s">
        <v>1110</v>
      </c>
      <c r="C37" s="320">
        <v>1.0</v>
      </c>
      <c r="D37" s="316" t="s">
        <v>117</v>
      </c>
      <c r="E37" s="321"/>
      <c r="F37" s="318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5.75" customHeight="1">
      <c r="A38" s="313" t="s">
        <v>935</v>
      </c>
      <c r="B38" s="319" t="s">
        <v>1111</v>
      </c>
      <c r="C38" s="320">
        <v>1.0</v>
      </c>
      <c r="D38" s="316" t="s">
        <v>117</v>
      </c>
      <c r="E38" s="321"/>
      <c r="F38" s="318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5.75" customHeight="1">
      <c r="A39" s="313" t="s">
        <v>937</v>
      </c>
      <c r="B39" s="319" t="s">
        <v>1112</v>
      </c>
      <c r="C39" s="320">
        <v>1.0</v>
      </c>
      <c r="D39" s="316" t="s">
        <v>117</v>
      </c>
      <c r="E39" s="321"/>
      <c r="F39" s="318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5.75" customHeight="1">
      <c r="A40" s="313" t="s">
        <v>939</v>
      </c>
      <c r="B40" s="319" t="s">
        <v>1113</v>
      </c>
      <c r="C40" s="320">
        <v>1.0</v>
      </c>
      <c r="D40" s="316" t="s">
        <v>117</v>
      </c>
      <c r="E40" s="321"/>
      <c r="F40" s="318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5.75" customHeight="1">
      <c r="A41" s="313" t="s">
        <v>941</v>
      </c>
      <c r="B41" s="319" t="s">
        <v>1114</v>
      </c>
      <c r="C41" s="320">
        <v>1.0</v>
      </c>
      <c r="D41" s="316" t="s">
        <v>117</v>
      </c>
      <c r="E41" s="321"/>
      <c r="F41" s="318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5.75" customHeight="1">
      <c r="A42" s="313" t="s">
        <v>1115</v>
      </c>
      <c r="B42" s="319" t="s">
        <v>1116</v>
      </c>
      <c r="C42" s="320">
        <v>1.0</v>
      </c>
      <c r="D42" s="316" t="s">
        <v>117</v>
      </c>
      <c r="E42" s="321"/>
      <c r="F42" s="318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5.75" customHeight="1">
      <c r="A43" s="313" t="s">
        <v>1117</v>
      </c>
      <c r="B43" s="319" t="s">
        <v>1118</v>
      </c>
      <c r="C43" s="320">
        <v>1.0</v>
      </c>
      <c r="D43" s="316" t="s">
        <v>117</v>
      </c>
      <c r="E43" s="321"/>
      <c r="F43" s="318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5.75" customHeight="1">
      <c r="A44" s="313" t="s">
        <v>943</v>
      </c>
      <c r="B44" s="319" t="s">
        <v>1119</v>
      </c>
      <c r="C44" s="320">
        <v>1.0</v>
      </c>
      <c r="D44" s="316" t="s">
        <v>117</v>
      </c>
      <c r="E44" s="322"/>
      <c r="F44" s="318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5.75" customHeight="1">
      <c r="A45" s="313" t="s">
        <v>1120</v>
      </c>
      <c r="B45" s="319" t="s">
        <v>1121</v>
      </c>
      <c r="C45" s="320">
        <v>1.0</v>
      </c>
      <c r="D45" s="316" t="s">
        <v>117</v>
      </c>
      <c r="E45" s="322"/>
      <c r="F45" s="318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5.75" customHeight="1">
      <c r="A46" s="313" t="s">
        <v>1122</v>
      </c>
      <c r="B46" s="319" t="s">
        <v>1123</v>
      </c>
      <c r="C46" s="320">
        <v>1.0</v>
      </c>
      <c r="D46" s="316" t="s">
        <v>117</v>
      </c>
      <c r="E46" s="322"/>
      <c r="F46" s="318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5.75" customHeight="1">
      <c r="A47" s="313" t="s">
        <v>945</v>
      </c>
      <c r="B47" s="319" t="s">
        <v>1124</v>
      </c>
      <c r="C47" s="320">
        <v>1.0</v>
      </c>
      <c r="D47" s="316" t="s">
        <v>117</v>
      </c>
      <c r="E47" s="322"/>
      <c r="F47" s="318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5.75" customHeight="1">
      <c r="A48" s="313" t="s">
        <v>1125</v>
      </c>
      <c r="B48" s="319" t="s">
        <v>1126</v>
      </c>
      <c r="C48" s="320">
        <v>1.0</v>
      </c>
      <c r="D48" s="316" t="s">
        <v>117</v>
      </c>
      <c r="E48" s="322"/>
      <c r="F48" s="318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5.75" customHeight="1">
      <c r="A49" s="313" t="s">
        <v>1127</v>
      </c>
      <c r="B49" s="319" t="s">
        <v>1128</v>
      </c>
      <c r="C49" s="320">
        <v>1.0</v>
      </c>
      <c r="D49" s="316" t="s">
        <v>117</v>
      </c>
      <c r="E49" s="322"/>
      <c r="F49" s="318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5.75" customHeight="1">
      <c r="A50" s="185"/>
      <c r="B50" s="209"/>
      <c r="C50" s="209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5.75" customHeight="1">
      <c r="A51" s="185"/>
      <c r="B51" s="209"/>
      <c r="C51" s="209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5.75" customHeight="1">
      <c r="A52" s="185"/>
      <c r="B52" s="209"/>
      <c r="C52" s="209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5.75" customHeight="1">
      <c r="A53" s="185"/>
      <c r="B53" s="209"/>
      <c r="C53" s="209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5.75" customHeight="1">
      <c r="A54" s="185"/>
      <c r="B54" s="209"/>
      <c r="C54" s="209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5.75" customHeight="1">
      <c r="A55" s="185"/>
      <c r="B55" s="209"/>
      <c r="C55" s="209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5.75" customHeight="1">
      <c r="A56" s="185"/>
      <c r="B56" s="209"/>
      <c r="C56" s="209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5.75" customHeight="1">
      <c r="A57" s="185"/>
      <c r="B57" s="209"/>
      <c r="C57" s="209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5.75" customHeight="1">
      <c r="A58" s="185"/>
      <c r="B58" s="209"/>
      <c r="C58" s="209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5.75" customHeight="1">
      <c r="A59" s="185"/>
      <c r="B59" s="209"/>
      <c r="C59" s="209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5.75" customHeight="1">
      <c r="A60" s="185"/>
      <c r="B60" s="209"/>
      <c r="C60" s="209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5.75" customHeight="1">
      <c r="A61" s="185"/>
      <c r="B61" s="209"/>
      <c r="C61" s="209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5.75" customHeight="1">
      <c r="A62" s="185"/>
      <c r="B62" s="209"/>
      <c r="C62" s="209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5.75" customHeight="1">
      <c r="A63" s="185"/>
      <c r="B63" s="209"/>
      <c r="C63" s="209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5.75" customHeight="1">
      <c r="A64" s="185"/>
      <c r="B64" s="209"/>
      <c r="C64" s="209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5.75" customHeight="1">
      <c r="A65" s="185"/>
      <c r="B65" s="209"/>
      <c r="C65" s="209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5.75" customHeight="1">
      <c r="A66" s="185"/>
      <c r="B66" s="209"/>
      <c r="C66" s="209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5.75" customHeight="1">
      <c r="A67" s="185"/>
      <c r="B67" s="209"/>
      <c r="C67" s="209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5.75" customHeight="1">
      <c r="A68" s="185"/>
      <c r="B68" s="209"/>
      <c r="C68" s="209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5.75" customHeight="1">
      <c r="A69" s="185"/>
      <c r="B69" s="209"/>
      <c r="C69" s="209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5.75" customHeight="1">
      <c r="A70" s="185"/>
      <c r="B70" s="209"/>
      <c r="C70" s="209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5.75" customHeight="1">
      <c r="A71" s="185"/>
      <c r="B71" s="209"/>
      <c r="C71" s="209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5.75" customHeight="1">
      <c r="A72" s="185"/>
      <c r="B72" s="209"/>
      <c r="C72" s="209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5.75" customHeight="1">
      <c r="A73" s="185"/>
      <c r="B73" s="209"/>
      <c r="C73" s="209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5.75" customHeight="1">
      <c r="A74" s="185"/>
      <c r="B74" s="209"/>
      <c r="C74" s="209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5.75" customHeight="1">
      <c r="A75" s="185"/>
      <c r="B75" s="209"/>
      <c r="C75" s="209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5.75" customHeight="1">
      <c r="A76" s="185"/>
      <c r="B76" s="209"/>
      <c r="C76" s="209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5.75" customHeight="1">
      <c r="A77" s="185"/>
      <c r="B77" s="209"/>
      <c r="C77" s="209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5.75" customHeight="1">
      <c r="A78" s="185"/>
      <c r="B78" s="209"/>
      <c r="C78" s="209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5.75" customHeight="1">
      <c r="A79" s="185"/>
      <c r="B79" s="209"/>
      <c r="C79" s="209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5.75" customHeight="1">
      <c r="A80" s="185"/>
      <c r="B80" s="209"/>
      <c r="C80" s="209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5.75" customHeight="1">
      <c r="A81" s="185"/>
      <c r="B81" s="209"/>
      <c r="C81" s="209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5.75" customHeight="1">
      <c r="A82" s="185"/>
      <c r="B82" s="209"/>
      <c r="C82" s="209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5.75" customHeight="1">
      <c r="A83" s="185"/>
      <c r="B83" s="209"/>
      <c r="C83" s="209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5.75" customHeight="1">
      <c r="A84" s="185"/>
      <c r="B84" s="209"/>
      <c r="C84" s="209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5.75" customHeight="1">
      <c r="A85" s="185"/>
      <c r="B85" s="209"/>
      <c r="C85" s="209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5.75" customHeight="1">
      <c r="A86" s="185"/>
      <c r="B86" s="209"/>
      <c r="C86" s="209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5.75" customHeight="1">
      <c r="A87" s="185"/>
      <c r="B87" s="209"/>
      <c r="C87" s="209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5.75" customHeight="1">
      <c r="A88" s="185"/>
      <c r="B88" s="209"/>
      <c r="C88" s="209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5.75" customHeight="1">
      <c r="A89" s="185"/>
      <c r="B89" s="209"/>
      <c r="C89" s="209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5.75" customHeight="1">
      <c r="A90" s="185"/>
      <c r="B90" s="209"/>
      <c r="C90" s="209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5.75" customHeight="1">
      <c r="A91" s="185"/>
      <c r="B91" s="209"/>
      <c r="C91" s="209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5.75" customHeight="1">
      <c r="A92" s="185"/>
      <c r="B92" s="209"/>
      <c r="C92" s="209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5.75" customHeight="1">
      <c r="A93" s="185"/>
      <c r="B93" s="209"/>
      <c r="C93" s="209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5.75" customHeight="1">
      <c r="A94" s="185"/>
      <c r="B94" s="209"/>
      <c r="C94" s="209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5.75" customHeight="1">
      <c r="A95" s="185"/>
      <c r="B95" s="209"/>
      <c r="C95" s="209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5.75" customHeight="1">
      <c r="A96" s="185"/>
      <c r="B96" s="209"/>
      <c r="C96" s="209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5.75" customHeight="1">
      <c r="A97" s="185"/>
      <c r="B97" s="209"/>
      <c r="C97" s="209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5.75" customHeight="1">
      <c r="A98" s="185"/>
      <c r="B98" s="209"/>
      <c r="C98" s="209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5.75" customHeight="1">
      <c r="A99" s="185"/>
      <c r="B99" s="209"/>
      <c r="C99" s="209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5.75" customHeight="1">
      <c r="A100" s="185"/>
      <c r="B100" s="209"/>
      <c r="C100" s="209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5.75" customHeight="1">
      <c r="A101" s="185"/>
      <c r="B101" s="209"/>
      <c r="C101" s="209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5.75" customHeight="1">
      <c r="A102" s="185"/>
      <c r="B102" s="209"/>
      <c r="C102" s="209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5.75" customHeight="1">
      <c r="A103" s="185"/>
      <c r="B103" s="209"/>
      <c r="C103" s="209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5.75" customHeight="1">
      <c r="A104" s="185"/>
      <c r="B104" s="209"/>
      <c r="C104" s="209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5.75" customHeight="1">
      <c r="A105" s="185"/>
      <c r="B105" s="209"/>
      <c r="C105" s="209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5.75" customHeight="1">
      <c r="A106" s="185"/>
      <c r="B106" s="209"/>
      <c r="C106" s="209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5.75" customHeight="1">
      <c r="A107" s="185"/>
      <c r="B107" s="209"/>
      <c r="C107" s="209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5.75" customHeight="1">
      <c r="A108" s="185"/>
      <c r="B108" s="209"/>
      <c r="C108" s="209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5.75" customHeight="1">
      <c r="A109" s="185"/>
      <c r="B109" s="209"/>
      <c r="C109" s="209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5.75" customHeight="1">
      <c r="A110" s="185"/>
      <c r="B110" s="209"/>
      <c r="C110" s="209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5.75" customHeight="1">
      <c r="A111" s="185"/>
      <c r="B111" s="209"/>
      <c r="C111" s="209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5.75" customHeight="1">
      <c r="A112" s="185"/>
      <c r="B112" s="209"/>
      <c r="C112" s="209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5.75" customHeight="1">
      <c r="A113" s="185"/>
      <c r="B113" s="209"/>
      <c r="C113" s="209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5.75" customHeight="1">
      <c r="A114" s="185"/>
      <c r="B114" s="209"/>
      <c r="C114" s="209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5.75" customHeight="1">
      <c r="A115" s="185"/>
      <c r="B115" s="209"/>
      <c r="C115" s="209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5.75" customHeight="1">
      <c r="A116" s="185"/>
      <c r="B116" s="209"/>
      <c r="C116" s="209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5.75" customHeight="1">
      <c r="A117" s="185"/>
      <c r="B117" s="209"/>
      <c r="C117" s="209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5.75" customHeight="1">
      <c r="A118" s="185"/>
      <c r="B118" s="209"/>
      <c r="C118" s="209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5.75" customHeight="1">
      <c r="A119" s="185"/>
      <c r="B119" s="209"/>
      <c r="C119" s="209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5.75" customHeight="1">
      <c r="A120" s="185"/>
      <c r="B120" s="209"/>
      <c r="C120" s="209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5.75" customHeight="1">
      <c r="A121" s="185"/>
      <c r="B121" s="209"/>
      <c r="C121" s="209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5.75" customHeight="1">
      <c r="A122" s="185"/>
      <c r="B122" s="209"/>
      <c r="C122" s="209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5.75" customHeight="1">
      <c r="A123" s="185"/>
      <c r="B123" s="209"/>
      <c r="C123" s="209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5.75" customHeight="1">
      <c r="A124" s="185"/>
      <c r="B124" s="209"/>
      <c r="C124" s="209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5.75" customHeight="1">
      <c r="A125" s="185"/>
      <c r="B125" s="209"/>
      <c r="C125" s="209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5.75" customHeight="1">
      <c r="A126" s="185"/>
      <c r="B126" s="209"/>
      <c r="C126" s="209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5.75" customHeight="1">
      <c r="A127" s="185"/>
      <c r="B127" s="209"/>
      <c r="C127" s="209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5.75" customHeight="1">
      <c r="A128" s="185"/>
      <c r="B128" s="209"/>
      <c r="C128" s="209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5.75" customHeight="1">
      <c r="A129" s="185"/>
      <c r="B129" s="209"/>
      <c r="C129" s="209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5.75" customHeight="1">
      <c r="A130" s="185"/>
      <c r="B130" s="209"/>
      <c r="C130" s="209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5.75" customHeight="1">
      <c r="A131" s="185"/>
      <c r="B131" s="209"/>
      <c r="C131" s="209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5.75" customHeight="1">
      <c r="A132" s="185"/>
      <c r="B132" s="209"/>
      <c r="C132" s="209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5.75" customHeight="1">
      <c r="A133" s="185"/>
      <c r="B133" s="209"/>
      <c r="C133" s="209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5.75" customHeight="1">
      <c r="A134" s="185"/>
      <c r="B134" s="209"/>
      <c r="C134" s="209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5.75" customHeight="1">
      <c r="A135" s="185"/>
      <c r="B135" s="209"/>
      <c r="C135" s="209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5.75" customHeight="1">
      <c r="A136" s="185"/>
      <c r="B136" s="209"/>
      <c r="C136" s="209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5.75" customHeight="1">
      <c r="A137" s="185"/>
      <c r="B137" s="209"/>
      <c r="C137" s="209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5.75" customHeight="1">
      <c r="A138" s="185"/>
      <c r="B138" s="209"/>
      <c r="C138" s="209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5.75" customHeight="1">
      <c r="A139" s="185"/>
      <c r="B139" s="209"/>
      <c r="C139" s="209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5.75" customHeight="1">
      <c r="A140" s="185"/>
      <c r="B140" s="209"/>
      <c r="C140" s="209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5.75" customHeight="1">
      <c r="A141" s="185"/>
      <c r="B141" s="209"/>
      <c r="C141" s="209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5.75" customHeight="1">
      <c r="A142" s="185"/>
      <c r="B142" s="209"/>
      <c r="C142" s="209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5.75" customHeight="1">
      <c r="A143" s="185"/>
      <c r="B143" s="209"/>
      <c r="C143" s="209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5.75" customHeight="1">
      <c r="A144" s="185"/>
      <c r="B144" s="209"/>
      <c r="C144" s="209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5.75" customHeight="1">
      <c r="A145" s="185"/>
      <c r="B145" s="209"/>
      <c r="C145" s="209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5.75" customHeight="1">
      <c r="A146" s="185"/>
      <c r="B146" s="209"/>
      <c r="C146" s="209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5.75" customHeight="1">
      <c r="A147" s="185"/>
      <c r="B147" s="209"/>
      <c r="C147" s="209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5.75" customHeight="1">
      <c r="A148" s="185"/>
      <c r="B148" s="209"/>
      <c r="C148" s="209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5.75" customHeight="1">
      <c r="A149" s="185"/>
      <c r="B149" s="209"/>
      <c r="C149" s="209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5.75" customHeight="1">
      <c r="A150" s="185"/>
      <c r="B150" s="209"/>
      <c r="C150" s="209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5.75" customHeight="1">
      <c r="A151" s="185"/>
      <c r="B151" s="209"/>
      <c r="C151" s="209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5.75" customHeight="1">
      <c r="A152" s="185"/>
      <c r="B152" s="209"/>
      <c r="C152" s="209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5.75" customHeight="1">
      <c r="A153" s="185"/>
      <c r="B153" s="209"/>
      <c r="C153" s="209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5.75" customHeight="1">
      <c r="A154" s="185"/>
      <c r="B154" s="209"/>
      <c r="C154" s="209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5.75" customHeight="1">
      <c r="A155" s="185"/>
      <c r="B155" s="209"/>
      <c r="C155" s="209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5.75" customHeight="1">
      <c r="A156" s="185"/>
      <c r="B156" s="209"/>
      <c r="C156" s="209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5.75" customHeight="1">
      <c r="A157" s="185"/>
      <c r="B157" s="209"/>
      <c r="C157" s="209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5.75" customHeight="1">
      <c r="A158" s="185"/>
      <c r="B158" s="209"/>
      <c r="C158" s="209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5.75" customHeight="1">
      <c r="A159" s="185"/>
      <c r="B159" s="209"/>
      <c r="C159" s="209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5.75" customHeight="1">
      <c r="A160" s="185"/>
      <c r="B160" s="209"/>
      <c r="C160" s="209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5.75" customHeight="1">
      <c r="A161" s="185"/>
      <c r="B161" s="209"/>
      <c r="C161" s="209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5.75" customHeight="1">
      <c r="A162" s="185"/>
      <c r="B162" s="209"/>
      <c r="C162" s="209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5.75" customHeight="1">
      <c r="A163" s="185"/>
      <c r="B163" s="209"/>
      <c r="C163" s="209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5.75" customHeight="1">
      <c r="A164" s="185"/>
      <c r="B164" s="209"/>
      <c r="C164" s="209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5.75" customHeight="1">
      <c r="A165" s="185"/>
      <c r="B165" s="209"/>
      <c r="C165" s="209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5.75" customHeight="1">
      <c r="A166" s="185"/>
      <c r="B166" s="209"/>
      <c r="C166" s="209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5.75" customHeight="1">
      <c r="A167" s="185"/>
      <c r="B167" s="209"/>
      <c r="C167" s="209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5.75" customHeight="1">
      <c r="A168" s="185"/>
      <c r="B168" s="209"/>
      <c r="C168" s="209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5.75" customHeight="1">
      <c r="A169" s="185"/>
      <c r="B169" s="209"/>
      <c r="C169" s="209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5.75" customHeight="1">
      <c r="A170" s="185"/>
      <c r="B170" s="209"/>
      <c r="C170" s="209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5.75" customHeight="1">
      <c r="A171" s="185"/>
      <c r="B171" s="209"/>
      <c r="C171" s="209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5.75" customHeight="1">
      <c r="A172" s="185"/>
      <c r="B172" s="209"/>
      <c r="C172" s="209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5.75" customHeight="1">
      <c r="A173" s="185"/>
      <c r="B173" s="209"/>
      <c r="C173" s="209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5.75" customHeight="1">
      <c r="A174" s="185"/>
      <c r="B174" s="209"/>
      <c r="C174" s="209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5.75" customHeight="1">
      <c r="A175" s="185"/>
      <c r="B175" s="209"/>
      <c r="C175" s="209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5.75" customHeight="1">
      <c r="A176" s="185"/>
      <c r="B176" s="209"/>
      <c r="C176" s="209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5.75" customHeight="1">
      <c r="A177" s="185"/>
      <c r="B177" s="209"/>
      <c r="C177" s="209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5.75" customHeight="1">
      <c r="A178" s="185"/>
      <c r="B178" s="209"/>
      <c r="C178" s="209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5.75" customHeight="1">
      <c r="A179" s="185"/>
      <c r="B179" s="209"/>
      <c r="C179" s="209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5.75" customHeight="1">
      <c r="A180" s="185"/>
      <c r="B180" s="209"/>
      <c r="C180" s="209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5.75" customHeight="1">
      <c r="A181" s="185"/>
      <c r="B181" s="209"/>
      <c r="C181" s="209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5.75" customHeight="1">
      <c r="A182" s="185"/>
      <c r="B182" s="209"/>
      <c r="C182" s="209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5.75" customHeight="1">
      <c r="A183" s="185"/>
      <c r="B183" s="209"/>
      <c r="C183" s="209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5.75" customHeight="1">
      <c r="A184" s="185"/>
      <c r="B184" s="209"/>
      <c r="C184" s="209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5.75" customHeight="1">
      <c r="A185" s="185"/>
      <c r="B185" s="209"/>
      <c r="C185" s="209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5.75" customHeight="1">
      <c r="A186" s="185"/>
      <c r="B186" s="209"/>
      <c r="C186" s="209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5.75" customHeight="1">
      <c r="A187" s="185"/>
      <c r="B187" s="209"/>
      <c r="C187" s="209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5.75" customHeight="1">
      <c r="A188" s="185"/>
      <c r="B188" s="209"/>
      <c r="C188" s="209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5.75" customHeight="1">
      <c r="A189" s="185"/>
      <c r="B189" s="209"/>
      <c r="C189" s="209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5.75" customHeight="1">
      <c r="A190" s="185"/>
      <c r="B190" s="209"/>
      <c r="C190" s="209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5.75" customHeight="1">
      <c r="A191" s="185"/>
      <c r="B191" s="209"/>
      <c r="C191" s="209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5.75" customHeight="1">
      <c r="A192" s="185"/>
      <c r="B192" s="209"/>
      <c r="C192" s="209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5.75" customHeight="1">
      <c r="A193" s="185"/>
      <c r="B193" s="209"/>
      <c r="C193" s="209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5.75" customHeight="1">
      <c r="A194" s="185"/>
      <c r="B194" s="209"/>
      <c r="C194" s="209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5.75" customHeight="1">
      <c r="A195" s="185"/>
      <c r="B195" s="209"/>
      <c r="C195" s="209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5.75" customHeight="1">
      <c r="A196" s="185"/>
      <c r="B196" s="209"/>
      <c r="C196" s="209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5.75" customHeight="1">
      <c r="A197" s="185"/>
      <c r="B197" s="209"/>
      <c r="C197" s="209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5.75" customHeight="1">
      <c r="A198" s="185"/>
      <c r="B198" s="209"/>
      <c r="C198" s="209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5.75" customHeight="1">
      <c r="A199" s="185"/>
      <c r="B199" s="209"/>
      <c r="C199" s="209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5.75" customHeight="1">
      <c r="A200" s="185"/>
      <c r="B200" s="209"/>
      <c r="C200" s="209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5.75" customHeight="1">
      <c r="A201" s="185"/>
      <c r="B201" s="209"/>
      <c r="C201" s="209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5.75" customHeight="1">
      <c r="A202" s="185"/>
      <c r="B202" s="209"/>
      <c r="C202" s="209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5.75" customHeight="1">
      <c r="A203" s="185"/>
      <c r="B203" s="209"/>
      <c r="C203" s="209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5.75" customHeight="1">
      <c r="A204" s="185"/>
      <c r="B204" s="209"/>
      <c r="C204" s="209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5.75" customHeight="1">
      <c r="A205" s="185"/>
      <c r="B205" s="209"/>
      <c r="C205" s="209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5.75" customHeight="1">
      <c r="A206" s="185"/>
      <c r="B206" s="209"/>
      <c r="C206" s="209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5.75" customHeight="1">
      <c r="A207" s="185"/>
      <c r="B207" s="209"/>
      <c r="C207" s="209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5.75" customHeight="1">
      <c r="A208" s="185"/>
      <c r="B208" s="209"/>
      <c r="C208" s="209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5.75" customHeight="1">
      <c r="A209" s="185"/>
      <c r="B209" s="209"/>
      <c r="C209" s="209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5.75" customHeight="1">
      <c r="A210" s="185"/>
      <c r="B210" s="209"/>
      <c r="C210" s="209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5.75" customHeight="1">
      <c r="A211" s="185"/>
      <c r="B211" s="209"/>
      <c r="C211" s="209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5.75" customHeight="1">
      <c r="A212" s="185"/>
      <c r="B212" s="209"/>
      <c r="C212" s="209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5.75" customHeight="1">
      <c r="A213" s="185"/>
      <c r="B213" s="209"/>
      <c r="C213" s="209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5.75" customHeight="1">
      <c r="A214" s="185"/>
      <c r="B214" s="209"/>
      <c r="C214" s="209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5.75" customHeight="1">
      <c r="A215" s="185"/>
      <c r="B215" s="209"/>
      <c r="C215" s="209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5.75" customHeight="1">
      <c r="A216" s="185"/>
      <c r="B216" s="209"/>
      <c r="C216" s="209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5.75" customHeight="1">
      <c r="A217" s="185"/>
      <c r="B217" s="209"/>
      <c r="C217" s="209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5.75" customHeight="1">
      <c r="A218" s="185"/>
      <c r="B218" s="209"/>
      <c r="C218" s="209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5.75" customHeight="1">
      <c r="A219" s="185"/>
      <c r="B219" s="209"/>
      <c r="C219" s="209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5.75" customHeight="1">
      <c r="A220" s="185"/>
      <c r="B220" s="209"/>
      <c r="C220" s="209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5.75" customHeight="1">
      <c r="A221" s="185"/>
      <c r="B221" s="209"/>
      <c r="C221" s="209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 ht="15.75" customHeight="1">
      <c r="A222" s="185"/>
      <c r="B222" s="209"/>
      <c r="C222" s="209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 ht="15.75" customHeight="1">
      <c r="A223" s="185"/>
      <c r="B223" s="209"/>
      <c r="C223" s="209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 ht="15.75" customHeight="1">
      <c r="A224" s="185"/>
      <c r="B224" s="209"/>
      <c r="C224" s="209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 ht="15.75" customHeight="1">
      <c r="A225" s="185"/>
      <c r="B225" s="209"/>
      <c r="C225" s="209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</row>
    <row r="226" ht="15.75" customHeight="1">
      <c r="A226" s="185"/>
      <c r="B226" s="209"/>
      <c r="C226" s="209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</row>
    <row r="227" ht="15.75" customHeight="1">
      <c r="A227" s="185"/>
      <c r="B227" s="209"/>
      <c r="C227" s="209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</row>
    <row r="228" ht="15.75" customHeight="1">
      <c r="A228" s="185"/>
      <c r="B228" s="209"/>
      <c r="C228" s="209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</row>
    <row r="229" ht="15.75" customHeight="1">
      <c r="A229" s="185"/>
      <c r="B229" s="209"/>
      <c r="C229" s="209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</row>
    <row r="230" ht="15.75" customHeight="1">
      <c r="A230" s="185"/>
      <c r="B230" s="209"/>
      <c r="C230" s="209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</row>
    <row r="231" ht="15.75" customHeight="1">
      <c r="A231" s="185"/>
      <c r="B231" s="209"/>
      <c r="C231" s="209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</row>
    <row r="232" ht="15.75" customHeight="1">
      <c r="A232" s="185"/>
      <c r="B232" s="209"/>
      <c r="C232" s="209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</row>
    <row r="233" ht="15.75" customHeight="1">
      <c r="A233" s="185"/>
      <c r="B233" s="209"/>
      <c r="C233" s="209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</row>
    <row r="234" ht="15.75" customHeight="1">
      <c r="A234" s="185"/>
      <c r="B234" s="209"/>
      <c r="C234" s="209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</row>
    <row r="235" ht="15.75" customHeight="1">
      <c r="A235" s="185"/>
      <c r="B235" s="209"/>
      <c r="C235" s="209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</row>
    <row r="236" ht="15.75" customHeight="1">
      <c r="A236" s="185"/>
      <c r="B236" s="209"/>
      <c r="C236" s="209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</row>
    <row r="237" ht="15.75" customHeight="1">
      <c r="A237" s="185"/>
      <c r="B237" s="209"/>
      <c r="C237" s="209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</row>
    <row r="238" ht="15.75" customHeight="1">
      <c r="A238" s="185"/>
      <c r="B238" s="209"/>
      <c r="C238" s="209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</row>
    <row r="239" ht="15.75" customHeight="1">
      <c r="A239" s="185"/>
      <c r="B239" s="209"/>
      <c r="C239" s="209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</row>
    <row r="240" ht="15.75" customHeight="1">
      <c r="A240" s="185"/>
      <c r="B240" s="209"/>
      <c r="C240" s="209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</row>
    <row r="241" ht="15.75" customHeight="1">
      <c r="A241" s="185"/>
      <c r="B241" s="209"/>
      <c r="C241" s="209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</row>
    <row r="242" ht="15.75" customHeight="1">
      <c r="A242" s="185"/>
      <c r="B242" s="209"/>
      <c r="C242" s="209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</row>
    <row r="243" ht="15.75" customHeight="1">
      <c r="A243" s="185"/>
      <c r="B243" s="209"/>
      <c r="C243" s="209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</row>
    <row r="244" ht="15.75" customHeight="1">
      <c r="A244" s="185"/>
      <c r="B244" s="209"/>
      <c r="C244" s="209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</row>
    <row r="245" ht="15.75" customHeight="1">
      <c r="A245" s="185"/>
      <c r="B245" s="209"/>
      <c r="C245" s="209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</row>
    <row r="246" ht="15.75" customHeight="1">
      <c r="A246" s="185"/>
      <c r="B246" s="209"/>
      <c r="C246" s="209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</row>
    <row r="247" ht="15.75" customHeight="1">
      <c r="A247" s="185"/>
      <c r="B247" s="209"/>
      <c r="C247" s="209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</row>
    <row r="248" ht="15.75" customHeight="1">
      <c r="A248" s="185"/>
      <c r="B248" s="209"/>
      <c r="C248" s="209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</row>
    <row r="249" ht="15.75" customHeight="1">
      <c r="A249" s="185"/>
      <c r="B249" s="209"/>
      <c r="C249" s="209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38"/>
    <col customWidth="1" min="2" max="2" width="49.5"/>
    <col customWidth="1" min="3" max="6" width="11.38"/>
    <col customWidth="1" min="7" max="18" width="10.63"/>
  </cols>
  <sheetData>
    <row r="1" ht="42.0" customHeight="1">
      <c r="A1" s="323" t="s">
        <v>1129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</row>
    <row r="2">
      <c r="A2" s="162" t="s">
        <v>111</v>
      </c>
      <c r="B2" s="162" t="s">
        <v>1130</v>
      </c>
      <c r="C2" s="162" t="s">
        <v>63</v>
      </c>
      <c r="D2" s="162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</row>
    <row r="3">
      <c r="A3" s="232" t="s">
        <v>643</v>
      </c>
      <c r="B3" s="324" t="s">
        <v>1131</v>
      </c>
      <c r="C3" s="186">
        <v>1.0</v>
      </c>
      <c r="D3" s="186" t="s">
        <v>1050</v>
      </c>
      <c r="E3" s="325"/>
      <c r="F3" s="32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>
      <c r="A4" s="232" t="s">
        <v>667</v>
      </c>
      <c r="B4" s="324" t="s">
        <v>1132</v>
      </c>
      <c r="C4" s="186">
        <v>1.0</v>
      </c>
      <c r="D4" s="201" t="s">
        <v>1050</v>
      </c>
      <c r="E4" s="325"/>
      <c r="F4" s="32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5">
      <c r="A5" s="232" t="s">
        <v>651</v>
      </c>
      <c r="B5" s="326" t="s">
        <v>1133</v>
      </c>
      <c r="C5" s="186">
        <v>1.0</v>
      </c>
      <c r="D5" s="201" t="s">
        <v>1050</v>
      </c>
      <c r="E5" s="325"/>
      <c r="F5" s="32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</row>
    <row r="6">
      <c r="A6" s="232" t="s">
        <v>675</v>
      </c>
      <c r="B6" s="324" t="s">
        <v>1134</v>
      </c>
      <c r="C6" s="186">
        <v>1.0</v>
      </c>
      <c r="D6" s="201" t="s">
        <v>1050</v>
      </c>
      <c r="E6" s="325"/>
      <c r="F6" s="32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</row>
    <row r="7">
      <c r="A7" s="232" t="s">
        <v>653</v>
      </c>
      <c r="B7" s="324" t="s">
        <v>1135</v>
      </c>
      <c r="C7" s="186">
        <v>1.0</v>
      </c>
      <c r="D7" s="186" t="s">
        <v>1050</v>
      </c>
      <c r="E7" s="325"/>
      <c r="F7" s="32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</row>
    <row r="8">
      <c r="A8" s="232" t="s">
        <v>681</v>
      </c>
      <c r="B8" s="324" t="s">
        <v>1136</v>
      </c>
      <c r="C8" s="186">
        <v>1.0</v>
      </c>
      <c r="D8" s="186" t="s">
        <v>1050</v>
      </c>
      <c r="E8" s="325"/>
      <c r="F8" s="32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</row>
    <row r="9">
      <c r="A9" s="232" t="s">
        <v>659</v>
      </c>
      <c r="B9" s="324" t="s">
        <v>1136</v>
      </c>
      <c r="C9" s="186">
        <v>1.0</v>
      </c>
      <c r="D9" s="186" t="s">
        <v>1050</v>
      </c>
      <c r="E9" s="325"/>
      <c r="F9" s="32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</row>
    <row r="10">
      <c r="A10" s="185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</row>
    <row r="11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</row>
    <row r="12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</row>
    <row r="13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</row>
    <row r="14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</row>
    <row r="15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</row>
    <row r="16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</row>
    <row r="17" ht="15.75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ht="15.75" customHeight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ht="15.7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</row>
    <row r="20" ht="15.75" customHeight="1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</row>
    <row r="21" ht="15.75" customHeight="1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</row>
    <row r="22" ht="15.75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</row>
    <row r="23" ht="15.7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</row>
    <row r="24" ht="15.7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</row>
    <row r="25" ht="15.7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</row>
    <row r="26" ht="15.7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</row>
    <row r="27" ht="15.7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</row>
    <row r="28" ht="15.7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</row>
    <row r="29" ht="15.7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</row>
    <row r="30" ht="15.7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</row>
    <row r="31" ht="15.7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</row>
    <row r="32" ht="15.7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</row>
    <row r="33" ht="15.7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</row>
    <row r="34" ht="15.7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</row>
    <row r="35" ht="15.7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</row>
    <row r="36" ht="15.7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</row>
    <row r="37" ht="15.7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</row>
    <row r="38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</row>
    <row r="39" ht="15.7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</row>
    <row r="40" ht="15.7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</row>
    <row r="41" ht="15.7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</row>
    <row r="42" ht="15.7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</row>
    <row r="43" ht="15.7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</row>
    <row r="44" ht="15.7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</row>
    <row r="45" ht="15.7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</row>
    <row r="46" ht="15.7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</row>
    <row r="47" ht="15.7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1.5"/>
    <col customWidth="1" min="2" max="2" width="42.75"/>
    <col customWidth="1" min="3" max="3" width="37.38"/>
    <col customWidth="1" min="4" max="4" width="20.75"/>
    <col customWidth="1" min="5" max="5" width="17.63"/>
    <col customWidth="1" min="6" max="6" width="23.63"/>
    <col customWidth="1" min="7" max="7" width="8.75"/>
    <col customWidth="1" min="8" max="8" width="42.63"/>
    <col customWidth="1" min="9" max="9" width="17.13"/>
    <col customWidth="1" min="10" max="10" width="11.88"/>
    <col customWidth="1" hidden="1" min="11" max="11" width="12.25"/>
    <col customWidth="1" min="12" max="14" width="11.38"/>
    <col customWidth="1" hidden="1" min="15" max="15" width="22.88"/>
    <col customWidth="1" min="16" max="36" width="11.38"/>
  </cols>
  <sheetData>
    <row r="1" ht="28.5" customHeight="1">
      <c r="A1" s="9"/>
      <c r="B1" s="10" t="s">
        <v>18</v>
      </c>
      <c r="C1" s="11"/>
      <c r="D1" s="11"/>
      <c r="E1" s="12"/>
      <c r="F1" s="13" t="s">
        <v>19</v>
      </c>
      <c r="G1" s="14"/>
      <c r="H1" s="14"/>
      <c r="I1" s="14"/>
      <c r="J1" s="1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ht="28.5" customHeight="1">
      <c r="A2" s="16"/>
      <c r="B2" s="17"/>
      <c r="C2" s="17"/>
      <c r="D2" s="17"/>
      <c r="E2" s="18"/>
      <c r="F2" s="19" t="s">
        <v>20</v>
      </c>
      <c r="G2" s="14"/>
      <c r="H2" s="14"/>
      <c r="I2" s="14"/>
      <c r="J2" s="15"/>
      <c r="K2" s="20" t="s">
        <v>21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ht="28.5" customHeight="1">
      <c r="A3" s="16"/>
      <c r="B3" s="21" t="s">
        <v>22</v>
      </c>
      <c r="E3" s="22"/>
      <c r="F3" s="19" t="s">
        <v>23</v>
      </c>
      <c r="G3" s="14"/>
      <c r="H3" s="14"/>
      <c r="I3" s="14"/>
      <c r="J3" s="15"/>
      <c r="K3" s="23" t="s">
        <v>24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ht="28.5" customHeight="1">
      <c r="A4" s="24"/>
      <c r="B4" s="25" t="s">
        <v>25</v>
      </c>
      <c r="C4" s="17"/>
      <c r="D4" s="17"/>
      <c r="E4" s="18"/>
      <c r="F4" s="26" t="s">
        <v>26</v>
      </c>
      <c r="G4" s="14"/>
      <c r="H4" s="14"/>
      <c r="I4" s="14"/>
      <c r="J4" s="15"/>
      <c r="K4" s="23" t="s">
        <v>27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ht="12.75" customHeight="1">
      <c r="A5" s="27"/>
      <c r="B5" s="27"/>
      <c r="C5" s="27"/>
      <c r="D5" s="27"/>
      <c r="E5" s="27"/>
      <c r="F5" s="27"/>
      <c r="G5" s="14"/>
      <c r="H5" s="14"/>
      <c r="I5" s="14"/>
      <c r="J5" s="15"/>
      <c r="K5" s="23" t="s">
        <v>28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ht="12.75" customHeight="1">
      <c r="A6" s="28" t="s">
        <v>29</v>
      </c>
      <c r="G6" s="14"/>
      <c r="H6" s="14"/>
      <c r="I6" s="14"/>
      <c r="J6" s="15"/>
      <c r="K6" s="23" t="s">
        <v>30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ht="12.75" customHeight="1">
      <c r="A7" s="29"/>
      <c r="B7" s="17"/>
      <c r="C7" s="17"/>
      <c r="D7" s="17"/>
      <c r="E7" s="17"/>
      <c r="F7" s="17"/>
      <c r="G7" s="14"/>
      <c r="H7" s="14"/>
      <c r="I7" s="14"/>
      <c r="J7" s="15"/>
      <c r="K7" s="23" t="s">
        <v>31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ht="12.75" customHeight="1">
      <c r="A8" s="30" t="s">
        <v>32</v>
      </c>
      <c r="B8" s="17"/>
      <c r="C8" s="17"/>
      <c r="D8" s="17"/>
      <c r="E8" s="17"/>
      <c r="F8" s="18"/>
      <c r="G8" s="14"/>
      <c r="H8" s="14"/>
      <c r="I8" s="14"/>
      <c r="J8" s="15"/>
      <c r="K8" s="23" t="s">
        <v>33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ht="12.75" customHeight="1">
      <c r="A9" s="29"/>
      <c r="B9" s="17"/>
      <c r="C9" s="18"/>
      <c r="D9" s="31" t="s">
        <v>34</v>
      </c>
      <c r="E9" s="17"/>
      <c r="F9" s="18"/>
      <c r="G9" s="14"/>
      <c r="H9" s="14"/>
      <c r="I9" s="14"/>
      <c r="J9" s="15"/>
      <c r="K9" s="23" t="s">
        <v>35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ht="12.75" customHeight="1">
      <c r="A10" s="14"/>
      <c r="G10" s="14"/>
      <c r="H10" s="14"/>
      <c r="I10" s="14"/>
      <c r="J10" s="15"/>
      <c r="K10" s="23" t="s">
        <v>36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ht="21.0" customHeight="1">
      <c r="A11" s="32" t="s">
        <v>37</v>
      </c>
      <c r="B11" s="17"/>
      <c r="C11" s="17"/>
      <c r="D11" s="17"/>
      <c r="E11" s="17"/>
      <c r="F11" s="17"/>
      <c r="G11" s="14"/>
      <c r="H11" s="14"/>
      <c r="I11" s="14"/>
      <c r="J11" s="15"/>
      <c r="K11" s="23" t="s">
        <v>38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ht="39.75" customHeight="1">
      <c r="A12" s="33" t="s">
        <v>39</v>
      </c>
      <c r="B12" s="17"/>
      <c r="C12" s="17"/>
      <c r="D12" s="17"/>
      <c r="E12" s="17"/>
      <c r="F12" s="18"/>
      <c r="G12" s="14"/>
      <c r="H12" s="14"/>
      <c r="I12" s="14"/>
      <c r="J12" s="15"/>
      <c r="K12" s="23" t="s">
        <v>40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ht="12.75" customHeight="1">
      <c r="A13" s="34"/>
      <c r="B13" s="35" t="s">
        <v>41</v>
      </c>
      <c r="C13" s="35" t="s">
        <v>42</v>
      </c>
      <c r="D13" s="26"/>
      <c r="E13" s="35" t="s">
        <v>43</v>
      </c>
      <c r="F13" s="35" t="s">
        <v>42</v>
      </c>
      <c r="G13" s="14"/>
      <c r="H13" s="14"/>
      <c r="I13" s="14"/>
      <c r="J13" s="15"/>
      <c r="K13" s="2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ht="12.75" customHeight="1">
      <c r="A14" s="36" t="s">
        <v>44</v>
      </c>
      <c r="B14" s="37" t="s">
        <v>45</v>
      </c>
      <c r="C14" s="37" t="s">
        <v>46</v>
      </c>
      <c r="D14" s="38" t="s">
        <v>47</v>
      </c>
      <c r="E14" s="39">
        <v>7.0</v>
      </c>
      <c r="F14" s="39">
        <v>7.0</v>
      </c>
      <c r="G14" s="14"/>
      <c r="H14" s="14"/>
      <c r="I14" s="14"/>
      <c r="J14" s="15"/>
      <c r="K14" s="23" t="s">
        <v>48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ht="12.75" customHeight="1">
      <c r="A15" s="40" t="s">
        <v>49</v>
      </c>
      <c r="B15" s="11"/>
      <c r="C15" s="11"/>
      <c r="D15" s="11"/>
      <c r="E15" s="11"/>
      <c r="F15" s="12"/>
      <c r="G15" s="14"/>
      <c r="H15" s="14"/>
      <c r="I15" s="14"/>
      <c r="J15" s="15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ht="40.5" customHeight="1">
      <c r="A16" s="41"/>
      <c r="B16" s="17"/>
      <c r="C16" s="17"/>
      <c r="D16" s="17"/>
      <c r="E16" s="17"/>
      <c r="F16" s="18"/>
      <c r="G16" s="14"/>
      <c r="H16" s="14"/>
      <c r="I16" s="14"/>
      <c r="J16" s="15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ht="12.75" customHeight="1">
      <c r="A17" s="29"/>
      <c r="B17" s="17"/>
      <c r="C17" s="17"/>
      <c r="D17" s="17"/>
      <c r="E17" s="17"/>
      <c r="F17" s="17"/>
      <c r="G17" s="14"/>
      <c r="H17" s="14"/>
      <c r="I17" s="14"/>
      <c r="J17" s="15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ht="12.75" customHeight="1">
      <c r="A18" s="42" t="s">
        <v>50</v>
      </c>
      <c r="B18" s="17"/>
      <c r="C18" s="18"/>
      <c r="D18" s="43">
        <f>SUM(F24:F27)</f>
        <v>0</v>
      </c>
      <c r="E18" s="17"/>
      <c r="F18" s="18"/>
      <c r="G18" s="14"/>
      <c r="H18" s="14"/>
      <c r="I18" s="14"/>
      <c r="J18" s="15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ht="12.75" customHeight="1">
      <c r="A19" s="42" t="s">
        <v>51</v>
      </c>
      <c r="B19" s="17"/>
      <c r="C19" s="18"/>
      <c r="D19" s="43">
        <f>I45</f>
        <v>0</v>
      </c>
      <c r="E19" s="17"/>
      <c r="F19" s="18"/>
      <c r="G19" s="14"/>
      <c r="H19" s="14"/>
      <c r="I19" s="14"/>
      <c r="J19" s="15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ht="12.75" customHeight="1">
      <c r="A20" s="42" t="s">
        <v>52</v>
      </c>
      <c r="B20" s="17"/>
      <c r="C20" s="18"/>
      <c r="D20" s="44">
        <f>SUM(D18:F19)</f>
        <v>0</v>
      </c>
      <c r="E20" s="17"/>
      <c r="F20" s="18"/>
      <c r="G20" s="14"/>
      <c r="H20" s="14"/>
      <c r="I20" s="14"/>
      <c r="J20" s="15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ht="12.75" customHeight="1">
      <c r="A21" s="45" t="s">
        <v>53</v>
      </c>
      <c r="G21" s="14"/>
      <c r="H21" s="14"/>
      <c r="I21" s="14"/>
      <c r="J21" s="15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ht="12.75" customHeight="1">
      <c r="A22" s="17"/>
      <c r="B22" s="17"/>
      <c r="C22" s="17"/>
      <c r="D22" s="17"/>
      <c r="E22" s="17"/>
      <c r="F22" s="17"/>
      <c r="G22" s="14"/>
      <c r="H22" s="14"/>
      <c r="I22" s="14"/>
      <c r="J22" s="15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ht="12.75" customHeight="1">
      <c r="A23" s="46" t="s">
        <v>54</v>
      </c>
      <c r="B23" s="47" t="s">
        <v>55</v>
      </c>
      <c r="C23" s="18"/>
      <c r="D23" s="48" t="s">
        <v>56</v>
      </c>
      <c r="E23" s="48" t="s">
        <v>57</v>
      </c>
      <c r="F23" s="48" t="s">
        <v>58</v>
      </c>
      <c r="G23" s="14"/>
      <c r="J23" s="15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ht="12.75" customHeight="1">
      <c r="A24" s="49"/>
      <c r="B24" s="50"/>
      <c r="C24" s="51"/>
      <c r="D24" s="48"/>
      <c r="E24" s="48"/>
      <c r="F24" s="52"/>
      <c r="G24" s="14"/>
      <c r="J24" s="15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</row>
    <row r="25" ht="12.75" customHeight="1">
      <c r="A25" s="49"/>
      <c r="B25" s="50"/>
      <c r="C25" s="51"/>
      <c r="D25" s="48"/>
      <c r="E25" s="48"/>
      <c r="F25" s="52"/>
      <c r="G25" s="14"/>
      <c r="J25" s="15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  <row r="26" ht="12.75" customHeight="1">
      <c r="A26" s="49"/>
      <c r="B26" s="50"/>
      <c r="C26" s="51"/>
      <c r="D26" s="48"/>
      <c r="E26" s="48"/>
      <c r="F26" s="52"/>
      <c r="G26" s="14"/>
      <c r="J26" s="15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</row>
    <row r="27" ht="12.75" customHeight="1">
      <c r="A27" s="49"/>
      <c r="B27" s="50"/>
      <c r="C27" s="51"/>
      <c r="D27" s="53"/>
      <c r="E27" s="53"/>
      <c r="F27" s="54"/>
      <c r="G27" s="14"/>
      <c r="J27" s="15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ht="12.75" customHeight="1">
      <c r="A28" s="45" t="s">
        <v>59</v>
      </c>
      <c r="G28" s="14"/>
      <c r="J28" s="15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ht="12.75" customHeight="1">
      <c r="A29" s="17"/>
      <c r="B29" s="17"/>
      <c r="C29" s="17"/>
      <c r="D29" s="17"/>
      <c r="E29" s="17"/>
      <c r="F29" s="17"/>
      <c r="G29" s="14"/>
      <c r="J29" s="1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</row>
    <row r="30" ht="12.75" customHeight="1">
      <c r="A30" s="55" t="s">
        <v>60</v>
      </c>
      <c r="B30" s="56" t="s">
        <v>61</v>
      </c>
      <c r="C30" s="57" t="s">
        <v>0</v>
      </c>
      <c r="D30" s="58" t="s">
        <v>62</v>
      </c>
      <c r="E30" s="58" t="s">
        <v>63</v>
      </c>
      <c r="F30" s="59" t="s">
        <v>1</v>
      </c>
      <c r="G30" s="14"/>
      <c r="H30" s="60" t="s">
        <v>64</v>
      </c>
      <c r="I30" s="61" t="s">
        <v>1</v>
      </c>
      <c r="J30" s="15"/>
      <c r="K30" s="14"/>
      <c r="L30" s="14"/>
      <c r="M30" s="14"/>
      <c r="N30" s="14"/>
      <c r="O30" s="62" t="s">
        <v>0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</row>
    <row r="31" ht="12.75" customHeight="1">
      <c r="A31" s="63" t="s">
        <v>65</v>
      </c>
      <c r="B31" s="64" t="s">
        <v>3</v>
      </c>
      <c r="C31" s="65"/>
      <c r="D31" s="66"/>
      <c r="E31" s="67"/>
      <c r="F31" s="68">
        <f>SUM(F32:F42)</f>
        <v>0</v>
      </c>
      <c r="G31" s="14"/>
      <c r="H31" s="3" t="s">
        <v>3</v>
      </c>
      <c r="I31" s="69">
        <f>F31</f>
        <v>0</v>
      </c>
      <c r="J31" s="15"/>
      <c r="K31" s="14"/>
      <c r="L31" s="14"/>
      <c r="M31" s="14"/>
      <c r="N31" s="14"/>
      <c r="O31" s="70" t="s">
        <v>66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ht="12.75" customHeight="1">
      <c r="A32" s="71"/>
      <c r="B32" s="72" t="s">
        <v>67</v>
      </c>
      <c r="C32" s="73"/>
      <c r="D32" s="74"/>
      <c r="E32" s="75"/>
      <c r="F32" s="76"/>
      <c r="G32" s="14"/>
      <c r="H32" s="3" t="s">
        <v>4</v>
      </c>
      <c r="I32" s="69">
        <f>F43</f>
        <v>0</v>
      </c>
      <c r="J32" s="15"/>
      <c r="K32" s="14"/>
      <c r="L32" s="14"/>
      <c r="M32" s="14"/>
      <c r="N32" s="14"/>
      <c r="O32" s="77" t="s">
        <v>5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ht="12.75" customHeight="1">
      <c r="A33" s="71"/>
      <c r="B33" s="72" t="s">
        <v>68</v>
      </c>
      <c r="C33" s="73"/>
      <c r="D33" s="74"/>
      <c r="E33" s="75"/>
      <c r="F33" s="76"/>
      <c r="G33" s="14"/>
      <c r="H33" s="3" t="s">
        <v>5</v>
      </c>
      <c r="I33" s="69">
        <f>F52</f>
        <v>0</v>
      </c>
      <c r="J33" s="15"/>
      <c r="K33" s="14"/>
      <c r="L33" s="14"/>
      <c r="M33" s="14"/>
      <c r="N33" s="14"/>
      <c r="O33" s="77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</row>
    <row r="34" ht="12.75" customHeight="1">
      <c r="A34" s="71"/>
      <c r="B34" s="72" t="s">
        <v>69</v>
      </c>
      <c r="C34" s="73"/>
      <c r="D34" s="74"/>
      <c r="E34" s="75"/>
      <c r="F34" s="76"/>
      <c r="G34" s="14"/>
      <c r="H34" s="3" t="s">
        <v>6</v>
      </c>
      <c r="I34" s="69">
        <f>F92</f>
        <v>0</v>
      </c>
      <c r="J34" s="15"/>
      <c r="K34" s="14"/>
      <c r="L34" s="14"/>
      <c r="M34" s="14"/>
      <c r="N34" s="14"/>
      <c r="O34" s="77" t="s">
        <v>6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</row>
    <row r="35" ht="12.75" customHeight="1">
      <c r="A35" s="71"/>
      <c r="B35" s="72" t="s">
        <v>70</v>
      </c>
      <c r="C35" s="73"/>
      <c r="D35" s="74"/>
      <c r="E35" s="75"/>
      <c r="F35" s="76"/>
      <c r="G35" s="14"/>
      <c r="H35" s="3" t="s">
        <v>7</v>
      </c>
      <c r="I35" s="69">
        <f>F105</f>
        <v>0</v>
      </c>
      <c r="J35" s="15"/>
      <c r="K35" s="14"/>
      <c r="L35" s="14"/>
      <c r="M35" s="14"/>
      <c r="N35" s="14"/>
      <c r="O35" s="77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</row>
    <row r="36" ht="12.75" customHeight="1">
      <c r="A36" s="71"/>
      <c r="B36" s="72" t="s">
        <v>71</v>
      </c>
      <c r="C36" s="73"/>
      <c r="D36" s="74"/>
      <c r="E36" s="75"/>
      <c r="F36" s="76"/>
      <c r="G36" s="14"/>
      <c r="H36" s="3" t="s">
        <v>8</v>
      </c>
      <c r="I36" s="69">
        <f>F57</f>
        <v>0</v>
      </c>
      <c r="J36" s="15"/>
      <c r="K36" s="14"/>
      <c r="L36" s="14"/>
      <c r="M36" s="14"/>
      <c r="N36" s="14"/>
      <c r="O36" s="77" t="s">
        <v>7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</row>
    <row r="37" ht="12.75" customHeight="1">
      <c r="A37" s="71"/>
      <c r="B37" s="72" t="s">
        <v>72</v>
      </c>
      <c r="C37" s="73"/>
      <c r="D37" s="74"/>
      <c r="E37" s="75"/>
      <c r="F37" s="76"/>
      <c r="G37" s="14"/>
      <c r="H37" s="3" t="s">
        <v>9</v>
      </c>
      <c r="I37" s="69">
        <f>F61</f>
        <v>0</v>
      </c>
      <c r="J37" s="15"/>
      <c r="K37" s="14"/>
      <c r="L37" s="14"/>
      <c r="M37" s="14"/>
      <c r="N37" s="14"/>
      <c r="O37" s="77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</row>
    <row r="38" ht="12.75" customHeight="1">
      <c r="A38" s="71"/>
      <c r="B38" s="72" t="s">
        <v>73</v>
      </c>
      <c r="C38" s="73"/>
      <c r="D38" s="74"/>
      <c r="E38" s="75"/>
      <c r="F38" s="76"/>
      <c r="G38" s="14"/>
      <c r="H38" s="3" t="s">
        <v>10</v>
      </c>
      <c r="I38" s="69">
        <f>F69</f>
        <v>0</v>
      </c>
      <c r="J38" s="15"/>
      <c r="K38" s="14"/>
      <c r="L38" s="14"/>
      <c r="M38" s="14"/>
      <c r="N38" s="14"/>
      <c r="O38" s="77" t="s">
        <v>74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</row>
    <row r="39" ht="12.75" customHeight="1">
      <c r="A39" s="71"/>
      <c r="B39" s="72" t="s">
        <v>75</v>
      </c>
      <c r="C39" s="73"/>
      <c r="D39" s="74"/>
      <c r="E39" s="75"/>
      <c r="F39" s="76"/>
      <c r="G39" s="14"/>
      <c r="H39" s="3" t="s">
        <v>11</v>
      </c>
      <c r="I39" s="69">
        <f>F66</f>
        <v>0</v>
      </c>
      <c r="J39" s="15"/>
      <c r="K39" s="14"/>
      <c r="L39" s="14"/>
      <c r="M39" s="14"/>
      <c r="N39" s="14"/>
      <c r="O39" s="77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</row>
    <row r="40" ht="12.75" customHeight="1">
      <c r="A40" s="71"/>
      <c r="B40" s="72" t="s">
        <v>76</v>
      </c>
      <c r="C40" s="73"/>
      <c r="D40" s="74"/>
      <c r="E40" s="75"/>
      <c r="F40" s="76"/>
      <c r="G40" s="14"/>
      <c r="H40" s="3" t="s">
        <v>12</v>
      </c>
      <c r="I40" s="78">
        <f>F76</f>
        <v>0</v>
      </c>
      <c r="J40" s="15"/>
      <c r="K40" s="14"/>
      <c r="L40" s="14"/>
      <c r="M40" s="14"/>
      <c r="N40" s="14"/>
      <c r="O40" s="77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</row>
    <row r="41" ht="12.75" customHeight="1">
      <c r="A41" s="71"/>
      <c r="B41" s="72" t="s">
        <v>77</v>
      </c>
      <c r="C41" s="73"/>
      <c r="D41" s="74"/>
      <c r="E41" s="75"/>
      <c r="F41" s="76"/>
      <c r="G41" s="14"/>
      <c r="H41" s="7" t="s">
        <v>13</v>
      </c>
      <c r="I41" s="78">
        <f>F72</f>
        <v>0</v>
      </c>
      <c r="J41" s="15"/>
      <c r="K41" s="14"/>
      <c r="L41" s="14"/>
      <c r="M41" s="14"/>
      <c r="N41" s="14"/>
      <c r="O41" s="77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ht="18.0" customHeight="1">
      <c r="A42" s="79"/>
      <c r="B42" s="72" t="s">
        <v>78</v>
      </c>
      <c r="C42" s="73"/>
      <c r="D42" s="74"/>
      <c r="E42" s="75"/>
      <c r="F42" s="76"/>
      <c r="G42" s="14"/>
      <c r="H42" s="3" t="s">
        <v>14</v>
      </c>
      <c r="I42" s="69">
        <f>F79</f>
        <v>0</v>
      </c>
      <c r="J42" s="15"/>
      <c r="K42" s="14"/>
      <c r="L42" s="14"/>
      <c r="M42" s="14"/>
      <c r="N42" s="14"/>
      <c r="O42" s="77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</row>
    <row r="43" ht="12.75" customHeight="1">
      <c r="A43" s="63" t="s">
        <v>79</v>
      </c>
      <c r="B43" s="64" t="s">
        <v>4</v>
      </c>
      <c r="C43" s="65"/>
      <c r="D43" s="66"/>
      <c r="E43" s="67"/>
      <c r="F43" s="68">
        <f>SUM(F44:F51)</f>
        <v>0</v>
      </c>
      <c r="G43" s="14"/>
      <c r="H43" s="3" t="s">
        <v>15</v>
      </c>
      <c r="I43" s="69">
        <f>F84</f>
        <v>0</v>
      </c>
      <c r="J43" s="15"/>
      <c r="K43" s="14"/>
      <c r="L43" s="14"/>
      <c r="M43" s="14"/>
      <c r="N43" s="14"/>
      <c r="O43" s="77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</row>
    <row r="44" ht="12.75" customHeight="1">
      <c r="A44" s="71"/>
      <c r="B44" s="72" t="s">
        <v>80</v>
      </c>
      <c r="C44" s="73"/>
      <c r="D44" s="74" t="str">
        <f>IFERROR(VLOOKUP(C44,'10.OPERADOR LOGISTICO DE PROTOC'!B4:E33,4,FALSE),"-")</f>
        <v>-</v>
      </c>
      <c r="E44" s="75"/>
      <c r="F44" s="76" t="str">
        <f t="shared" ref="F44:F51" si="1">IFERROR(SUM(D44*E44),"-")</f>
        <v>-</v>
      </c>
      <c r="G44" s="14"/>
      <c r="H44" s="3" t="s">
        <v>16</v>
      </c>
      <c r="I44" s="69">
        <f>F87</f>
        <v>0</v>
      </c>
      <c r="J44" s="15"/>
      <c r="K44" s="14"/>
      <c r="L44" s="14"/>
      <c r="M44" s="14"/>
      <c r="N44" s="14"/>
      <c r="O44" s="77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</row>
    <row r="45" ht="12.75" customHeight="1">
      <c r="A45" s="71"/>
      <c r="B45" s="72" t="s">
        <v>81</v>
      </c>
      <c r="C45" s="73"/>
      <c r="D45" s="74" t="str">
        <f>IFERROR(VLOOKUP(C45,'10.OPERADOR LOGISTICO DE PROTOC'!B5:E34,4,FALSE),"-")</f>
        <v>-</v>
      </c>
      <c r="E45" s="75"/>
      <c r="F45" s="76" t="str">
        <f t="shared" si="1"/>
        <v>-</v>
      </c>
      <c r="G45" s="14"/>
      <c r="H45" s="80" t="s">
        <v>17</v>
      </c>
      <c r="I45" s="81">
        <f>SUM(I31:I44)</f>
        <v>0</v>
      </c>
      <c r="J45" s="15"/>
      <c r="K45" s="14"/>
      <c r="L45" s="14"/>
      <c r="M45" s="14"/>
      <c r="N45" s="14"/>
      <c r="O45" s="77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</row>
    <row r="46" ht="12.75" customHeight="1">
      <c r="A46" s="71"/>
      <c r="B46" s="72" t="s">
        <v>82</v>
      </c>
      <c r="C46" s="73"/>
      <c r="D46" s="74" t="str">
        <f>IFERROR(VLOOKUP(C46,'10.OPERADOR LOGISTICO DE PROTOC'!B6:E35,4,FALSE),"-")</f>
        <v>-</v>
      </c>
      <c r="E46" s="75"/>
      <c r="F46" s="76" t="str">
        <f t="shared" si="1"/>
        <v>-</v>
      </c>
      <c r="G46" s="14"/>
      <c r="H46" s="14"/>
      <c r="I46" s="14"/>
      <c r="J46" s="15"/>
      <c r="K46" s="14"/>
      <c r="L46" s="14"/>
      <c r="M46" s="14"/>
      <c r="N46" s="14"/>
      <c r="O46" s="77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</row>
    <row r="47" ht="12.75" customHeight="1">
      <c r="A47" s="71"/>
      <c r="B47" s="72" t="s">
        <v>83</v>
      </c>
      <c r="C47" s="73"/>
      <c r="D47" s="74" t="str">
        <f>IFERROR(VLOOKUP(C47,'10.OPERADOR LOGISTICO DE PROTOC'!B7:E36,4,FALSE),"-")</f>
        <v>-</v>
      </c>
      <c r="E47" s="75"/>
      <c r="F47" s="76" t="str">
        <f t="shared" si="1"/>
        <v>-</v>
      </c>
      <c r="G47" s="14"/>
      <c r="H47" s="14"/>
      <c r="I47" s="14"/>
      <c r="J47" s="15"/>
      <c r="K47" s="14"/>
      <c r="L47" s="14"/>
      <c r="M47" s="14"/>
      <c r="N47" s="14"/>
      <c r="O47" s="77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</row>
    <row r="48" ht="12.75" customHeight="1">
      <c r="A48" s="71"/>
      <c r="B48" s="72" t="s">
        <v>84</v>
      </c>
      <c r="C48" s="73"/>
      <c r="D48" s="74" t="str">
        <f>IFERROR(VLOOKUP(C48,'10.OPERADOR LOGISTICO DE PROTOC'!B8:E37,4,FALSE),"-")</f>
        <v>-</v>
      </c>
      <c r="E48" s="75"/>
      <c r="F48" s="76" t="str">
        <f t="shared" si="1"/>
        <v>-</v>
      </c>
      <c r="G48" s="14"/>
      <c r="H48" s="14"/>
      <c r="I48" s="14"/>
      <c r="J48" s="15"/>
      <c r="K48" s="14"/>
      <c r="L48" s="14"/>
      <c r="M48" s="14"/>
      <c r="N48" s="14"/>
      <c r="O48" s="77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</row>
    <row r="49" ht="12.75" customHeight="1">
      <c r="A49" s="71"/>
      <c r="B49" s="72" t="s">
        <v>85</v>
      </c>
      <c r="C49" s="73"/>
      <c r="D49" s="74" t="str">
        <f>IFERROR(VLOOKUP(C49,'10.OPERADOR LOGISTICO DE PROTOC'!B9:E38,4,FALSE),"-")</f>
        <v>-</v>
      </c>
      <c r="E49" s="75"/>
      <c r="F49" s="76" t="str">
        <f t="shared" si="1"/>
        <v>-</v>
      </c>
      <c r="G49" s="14"/>
      <c r="H49" s="14"/>
      <c r="I49" s="14"/>
      <c r="J49" s="15"/>
      <c r="K49" s="14"/>
      <c r="L49" s="14"/>
      <c r="M49" s="14"/>
      <c r="N49" s="14"/>
      <c r="O49" s="77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</row>
    <row r="50" ht="12.75" customHeight="1">
      <c r="A50" s="71"/>
      <c r="B50" s="72" t="s">
        <v>86</v>
      </c>
      <c r="C50" s="73"/>
      <c r="D50" s="74" t="str">
        <f>IFERROR(VLOOKUP(C50,'10.OPERADOR LOGISTICO DE PROTOC'!B10:E39,4,FALSE),"-")</f>
        <v>-</v>
      </c>
      <c r="E50" s="75"/>
      <c r="F50" s="76" t="str">
        <f t="shared" si="1"/>
        <v>-</v>
      </c>
      <c r="G50" s="14"/>
      <c r="H50" s="14"/>
      <c r="I50" s="14"/>
      <c r="J50" s="15"/>
      <c r="K50" s="14"/>
      <c r="L50" s="14"/>
      <c r="M50" s="14"/>
      <c r="N50" s="14"/>
      <c r="O50" s="77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</row>
    <row r="51" ht="12.75" customHeight="1">
      <c r="A51" s="79"/>
      <c r="B51" s="72" t="s">
        <v>87</v>
      </c>
      <c r="C51" s="73"/>
      <c r="D51" s="74" t="str">
        <f>IFERROR(VLOOKUP(C51,'10.OPERADOR LOGISTICO DE PROTOC'!B11:E40,4,FALSE),"-")</f>
        <v>-</v>
      </c>
      <c r="E51" s="75"/>
      <c r="F51" s="76" t="str">
        <f t="shared" si="1"/>
        <v>-</v>
      </c>
      <c r="G51" s="14"/>
      <c r="H51" s="14"/>
      <c r="I51" s="14"/>
      <c r="J51" s="15"/>
      <c r="K51" s="14"/>
      <c r="L51" s="14"/>
      <c r="M51" s="14"/>
      <c r="N51" s="14"/>
      <c r="O51" s="77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</row>
    <row r="52" ht="12.75" customHeight="1">
      <c r="A52" s="82" t="s">
        <v>88</v>
      </c>
      <c r="B52" s="83" t="s">
        <v>5</v>
      </c>
      <c r="C52" s="51"/>
      <c r="D52" s="84"/>
      <c r="E52" s="85" t="s">
        <v>89</v>
      </c>
      <c r="F52" s="86">
        <f>SUM(F53:F56)</f>
        <v>0</v>
      </c>
      <c r="G52" s="14"/>
      <c r="H52" s="87" t="s">
        <v>90</v>
      </c>
      <c r="I52" s="88" t="s">
        <v>91</v>
      </c>
      <c r="J52" s="89" t="s">
        <v>92</v>
      </c>
      <c r="K52" s="89" t="s">
        <v>92</v>
      </c>
      <c r="L52" s="89" t="s">
        <v>93</v>
      </c>
      <c r="M52" s="14"/>
      <c r="N52" s="14"/>
      <c r="O52" s="77" t="s">
        <v>9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</row>
    <row r="53" ht="12.75" customHeight="1">
      <c r="A53" s="71"/>
      <c r="B53" s="90"/>
      <c r="C53" s="51"/>
      <c r="D53" s="74"/>
      <c r="E53" s="75"/>
      <c r="F53" s="76"/>
      <c r="G53" s="14"/>
      <c r="H53" s="91" t="s">
        <v>94</v>
      </c>
      <c r="I53" s="92"/>
      <c r="J53" s="93"/>
      <c r="K53" s="93"/>
      <c r="L53" s="93">
        <f>IFERROR(SUM(I53*J53),"-")</f>
        <v>0</v>
      </c>
      <c r="M53" s="14"/>
      <c r="N53" s="14"/>
      <c r="O53" s="77" t="s">
        <v>10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</row>
    <row r="54" ht="12.75" customHeight="1">
      <c r="A54" s="71"/>
      <c r="B54" s="90"/>
      <c r="C54" s="51"/>
      <c r="D54" s="74"/>
      <c r="E54" s="27"/>
      <c r="F54" s="76"/>
      <c r="G54" s="14"/>
      <c r="H54" s="94"/>
      <c r="K54" s="95">
        <f>IFERROR(SUM(I53*J53),"-")</f>
        <v>0</v>
      </c>
      <c r="L54" s="14"/>
      <c r="M54" s="14"/>
      <c r="N54" s="14"/>
      <c r="O54" s="77" t="s">
        <v>95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</row>
    <row r="55" ht="12.75" customHeight="1">
      <c r="A55" s="71"/>
      <c r="B55" s="90"/>
      <c r="C55" s="51"/>
      <c r="D55" s="74"/>
      <c r="E55" s="75"/>
      <c r="F55" s="76"/>
      <c r="G55" s="14"/>
      <c r="H55" s="27"/>
      <c r="I55" s="27"/>
      <c r="J55" s="27"/>
      <c r="K55" s="27"/>
      <c r="L55" s="14"/>
      <c r="M55" s="14"/>
      <c r="N55" s="14"/>
      <c r="O55" s="77" t="s">
        <v>12</v>
      </c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</row>
    <row r="56" ht="12.75" customHeight="1">
      <c r="A56" s="79"/>
      <c r="B56" s="90"/>
      <c r="C56" s="51"/>
      <c r="D56" s="74"/>
      <c r="E56" s="75"/>
      <c r="F56" s="76"/>
      <c r="G56" s="14"/>
      <c r="H56" s="14"/>
      <c r="I56" s="14"/>
      <c r="J56" s="15"/>
      <c r="K56" s="27"/>
      <c r="L56" s="14"/>
      <c r="M56" s="14"/>
      <c r="N56" s="14"/>
      <c r="O56" s="6" t="s">
        <v>96</v>
      </c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</row>
    <row r="57" ht="12.75" customHeight="1">
      <c r="A57" s="82" t="s">
        <v>8</v>
      </c>
      <c r="B57" s="83" t="s">
        <v>8</v>
      </c>
      <c r="C57" s="51"/>
      <c r="D57" s="96"/>
      <c r="E57" s="96"/>
      <c r="F57" s="86">
        <f>+SUM(F58:F60)</f>
        <v>0</v>
      </c>
      <c r="G57" s="14"/>
      <c r="H57" s="14"/>
      <c r="I57" s="14"/>
      <c r="J57" s="15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</row>
    <row r="58" ht="12.75" customHeight="1">
      <c r="A58" s="71"/>
      <c r="B58" s="97"/>
      <c r="C58" s="51"/>
      <c r="D58" s="74"/>
      <c r="E58" s="98"/>
      <c r="F58" s="76"/>
      <c r="G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</row>
    <row r="59" ht="12.75" customHeight="1">
      <c r="A59" s="71"/>
      <c r="B59" s="97"/>
      <c r="C59" s="51"/>
      <c r="D59" s="74"/>
      <c r="E59" s="75"/>
      <c r="F59" s="76"/>
      <c r="G59" s="14"/>
      <c r="H59" s="14"/>
      <c r="I59" s="14"/>
      <c r="J59" s="15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</row>
    <row r="60" ht="12.75" customHeight="1">
      <c r="A60" s="79"/>
      <c r="B60" s="97"/>
      <c r="C60" s="51"/>
      <c r="D60" s="74"/>
      <c r="E60" s="75"/>
      <c r="F60" s="76"/>
      <c r="G60" s="14"/>
      <c r="H60" s="14"/>
      <c r="I60" s="14"/>
      <c r="J60" s="15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</row>
    <row r="61" ht="12.75" customHeight="1">
      <c r="A61" s="82" t="s">
        <v>9</v>
      </c>
      <c r="B61" s="83" t="s">
        <v>9</v>
      </c>
      <c r="C61" s="51"/>
      <c r="D61" s="84"/>
      <c r="E61" s="96"/>
      <c r="F61" s="86">
        <f>+SUM(F62:F65)</f>
        <v>0</v>
      </c>
      <c r="G61" s="14"/>
      <c r="H61" s="14"/>
      <c r="I61" s="14"/>
      <c r="J61" s="15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</row>
    <row r="62" ht="12.75" customHeight="1">
      <c r="A62" s="71"/>
      <c r="B62" s="99"/>
      <c r="C62" s="51"/>
      <c r="D62" s="74" t="str">
        <f>IFERROR(VLOOKUP(B62,'5. TRANSPORTE'!B$3:F$55,5,FALSE),"-")</f>
        <v>-</v>
      </c>
      <c r="E62" s="98"/>
      <c r="F62" s="76" t="str">
        <f t="shared" ref="F62:F65" si="2">IFERROR(SUM(D62*E62),"-")</f>
        <v>-</v>
      </c>
      <c r="G62" s="100"/>
      <c r="H62" s="14"/>
      <c r="I62" s="14"/>
      <c r="J62" s="15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</row>
    <row r="63" ht="12.75" customHeight="1">
      <c r="A63" s="71"/>
      <c r="B63" s="99"/>
      <c r="C63" s="51"/>
      <c r="D63" s="74" t="str">
        <f>IFERROR(VLOOKUP(B63,'5. TRANSPORTE'!B$3:F$55,5,FALSE),"-")</f>
        <v>-</v>
      </c>
      <c r="E63" s="98"/>
      <c r="F63" s="76" t="str">
        <f t="shared" si="2"/>
        <v>-</v>
      </c>
      <c r="G63" s="100"/>
      <c r="H63" s="14"/>
      <c r="I63" s="14"/>
      <c r="J63" s="15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</row>
    <row r="64" ht="12.75" customHeight="1">
      <c r="A64" s="71"/>
      <c r="B64" s="99"/>
      <c r="C64" s="51"/>
      <c r="D64" s="74" t="str">
        <f>IFERROR(VLOOKUP(B64,'5. TRANSPORTE'!B$3:F$55,5,FALSE),"-")</f>
        <v>-</v>
      </c>
      <c r="E64" s="98"/>
      <c r="F64" s="76" t="str">
        <f t="shared" si="2"/>
        <v>-</v>
      </c>
      <c r="G64" s="14"/>
      <c r="H64" s="100"/>
      <c r="I64" s="14"/>
      <c r="J64" s="15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</row>
    <row r="65" ht="12.75" customHeight="1">
      <c r="A65" s="79"/>
      <c r="B65" s="99"/>
      <c r="C65" s="51"/>
      <c r="D65" s="74" t="str">
        <f>IFERROR(VLOOKUP(B65,'5. TRANSPORTE'!B$3:F$55,5,FALSE),"-")</f>
        <v>-</v>
      </c>
      <c r="E65" s="98"/>
      <c r="F65" s="76" t="str">
        <f t="shared" si="2"/>
        <v>-</v>
      </c>
      <c r="G65" s="14"/>
      <c r="H65" s="14"/>
      <c r="I65" s="14"/>
      <c r="J65" s="15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</row>
    <row r="66" ht="12.75" customHeight="1">
      <c r="A66" s="82" t="s">
        <v>11</v>
      </c>
      <c r="B66" s="83" t="s">
        <v>11</v>
      </c>
      <c r="C66" s="51"/>
      <c r="D66" s="84"/>
      <c r="E66" s="96"/>
      <c r="F66" s="86">
        <f>SUM(F67:F68)</f>
        <v>0</v>
      </c>
      <c r="G66" s="14"/>
      <c r="H66" s="14"/>
      <c r="I66" s="14"/>
      <c r="J66" s="15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</row>
    <row r="67" ht="12.75" customHeight="1">
      <c r="A67" s="71"/>
      <c r="B67" s="99"/>
      <c r="C67" s="51"/>
      <c r="D67" s="74"/>
      <c r="E67" s="75"/>
      <c r="F67" s="76">
        <f t="shared" ref="F67:F68" si="3">IFERROR(SUM(D67*E67),"-")</f>
        <v>0</v>
      </c>
      <c r="G67" s="14"/>
      <c r="H67" s="14"/>
      <c r="I67" s="14"/>
      <c r="J67" s="15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</row>
    <row r="68" ht="12.75" customHeight="1">
      <c r="A68" s="79"/>
      <c r="B68" s="99"/>
      <c r="C68" s="51"/>
      <c r="D68" s="74"/>
      <c r="E68" s="75"/>
      <c r="F68" s="76">
        <f t="shared" si="3"/>
        <v>0</v>
      </c>
      <c r="G68" s="14"/>
      <c r="H68" s="14"/>
      <c r="I68" s="14"/>
      <c r="J68" s="15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</row>
    <row r="69" ht="12.75" customHeight="1">
      <c r="A69" s="82" t="s">
        <v>10</v>
      </c>
      <c r="B69" s="83" t="s">
        <v>10</v>
      </c>
      <c r="C69" s="51"/>
      <c r="D69" s="84"/>
      <c r="E69" s="96"/>
      <c r="F69" s="86">
        <f>SUM(F70:F71)</f>
        <v>0</v>
      </c>
      <c r="G69" s="14"/>
      <c r="H69" s="14"/>
      <c r="I69" s="14"/>
      <c r="J69" s="15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</row>
    <row r="70" ht="12.75" customHeight="1">
      <c r="A70" s="71"/>
      <c r="B70" s="101"/>
      <c r="C70" s="51"/>
      <c r="D70" s="74"/>
      <c r="E70" s="75"/>
      <c r="F70" s="76">
        <f t="shared" ref="F70:F71" si="4">IFERROR(SUM(D70*E70),"-")</f>
        <v>0</v>
      </c>
      <c r="G70" s="14"/>
      <c r="H70" s="14"/>
      <c r="I70" s="14"/>
      <c r="J70" s="15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</row>
    <row r="71" ht="12.75" customHeight="1">
      <c r="A71" s="79"/>
      <c r="B71" s="101"/>
      <c r="C71" s="51"/>
      <c r="D71" s="74"/>
      <c r="E71" s="75"/>
      <c r="F71" s="76">
        <f t="shared" si="4"/>
        <v>0</v>
      </c>
      <c r="G71" s="14"/>
      <c r="H71" s="14"/>
      <c r="I71" s="14"/>
      <c r="J71" s="15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2" ht="12.75" customHeight="1">
      <c r="A72" s="82" t="s">
        <v>97</v>
      </c>
      <c r="B72" s="102" t="s">
        <v>97</v>
      </c>
      <c r="C72" s="51"/>
      <c r="D72" s="84"/>
      <c r="E72" s="96"/>
      <c r="F72" s="86">
        <f>sum(F73:F75)</f>
        <v>0</v>
      </c>
      <c r="G72" s="14"/>
      <c r="I72" s="14"/>
      <c r="J72" s="15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</row>
    <row r="73" ht="12.75" customHeight="1">
      <c r="A73" s="71"/>
      <c r="B73" s="99"/>
      <c r="C73" s="51"/>
      <c r="D73" s="74"/>
      <c r="E73" s="98"/>
      <c r="F73" s="76"/>
      <c r="G73" s="14"/>
      <c r="H73" s="14"/>
      <c r="I73" s="14"/>
      <c r="J73" s="15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</row>
    <row r="74" ht="12.75" customHeight="1">
      <c r="A74" s="71"/>
      <c r="B74" s="99"/>
      <c r="C74" s="51"/>
      <c r="D74" s="74"/>
      <c r="E74" s="98"/>
      <c r="F74" s="76"/>
      <c r="G74" s="14"/>
      <c r="H74" s="14"/>
      <c r="I74" s="14"/>
      <c r="J74" s="15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</row>
    <row r="75" ht="12.75" customHeight="1">
      <c r="A75" s="79"/>
      <c r="B75" s="99"/>
      <c r="C75" s="51"/>
      <c r="D75" s="74"/>
      <c r="E75" s="98"/>
      <c r="F75" s="76"/>
      <c r="G75" s="14"/>
      <c r="H75" s="14"/>
      <c r="I75" s="14"/>
      <c r="J75" s="103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</row>
    <row r="76" ht="12.75" customHeight="1">
      <c r="A76" s="82" t="s">
        <v>12</v>
      </c>
      <c r="B76" s="102" t="s">
        <v>12</v>
      </c>
      <c r="C76" s="51"/>
      <c r="D76" s="84"/>
      <c r="E76" s="96"/>
      <c r="F76" s="86">
        <f>SUM(F77:F78)</f>
        <v>0</v>
      </c>
      <c r="G76" s="14"/>
      <c r="H76" s="14"/>
      <c r="I76" s="14"/>
      <c r="J76" s="15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</row>
    <row r="77" ht="12.75" customHeight="1">
      <c r="A77" s="71"/>
      <c r="B77" s="104"/>
      <c r="C77" s="51"/>
      <c r="D77" s="74" t="str">
        <f>IFERROR(VLOOKUP('FICHA ORIGINAL'!B77,'3.ALOJAMIENTO'!B$4:F$30,5,FALSE),"-")</f>
        <v>-</v>
      </c>
      <c r="E77" s="75"/>
      <c r="F77" s="76" t="str">
        <f t="shared" ref="F77:F78" si="5">IFERROR(SUM(D77*E77),"-")</f>
        <v>-</v>
      </c>
      <c r="G77" s="14"/>
      <c r="H77" s="14"/>
      <c r="I77" s="14"/>
      <c r="J77" s="15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</row>
    <row r="78" ht="12.75" customHeight="1">
      <c r="A78" s="79"/>
      <c r="B78" s="99"/>
      <c r="C78" s="51"/>
      <c r="D78" s="74" t="str">
        <f>IFERROR(VLOOKUP('FICHA ORIGINAL'!B78,'3.ALOJAMIENTO'!B$4:F$24,5,FALSE),"-")</f>
        <v>-</v>
      </c>
      <c r="E78" s="75"/>
      <c r="F78" s="76" t="str">
        <f t="shared" si="5"/>
        <v>-</v>
      </c>
      <c r="G78" s="14"/>
      <c r="H78" s="14"/>
      <c r="I78" s="14"/>
      <c r="J78" s="15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</row>
    <row r="79" ht="12.75" customHeight="1">
      <c r="A79" s="82" t="s">
        <v>14</v>
      </c>
      <c r="B79" s="83" t="s">
        <v>14</v>
      </c>
      <c r="C79" s="51"/>
      <c r="D79" s="84"/>
      <c r="E79" s="96"/>
      <c r="F79" s="86">
        <f>SUM(F80:F83)</f>
        <v>0</v>
      </c>
      <c r="G79" s="14"/>
      <c r="H79" s="14"/>
      <c r="I79" s="14"/>
      <c r="J79" s="15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</row>
    <row r="80" ht="12.75" customHeight="1">
      <c r="A80" s="71"/>
      <c r="B80" s="90"/>
      <c r="C80" s="51"/>
      <c r="D80" s="74" t="str">
        <f>IFERROR(VLOOKUP(B80,'1. CABINAS SANITARIAS'!B$3:F$27,5,FALSE),"-")</f>
        <v>-</v>
      </c>
      <c r="E80" s="75"/>
      <c r="F80" s="76" t="str">
        <f t="shared" ref="F80:F83" si="6">IFERROR(SUM(D80*E80),"-")</f>
        <v>-</v>
      </c>
      <c r="G80" s="14"/>
      <c r="H80" s="14"/>
      <c r="I80" s="14"/>
      <c r="J80" s="15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</row>
    <row r="81" ht="12.75" customHeight="1">
      <c r="A81" s="71"/>
      <c r="B81" s="90"/>
      <c r="C81" s="51"/>
      <c r="D81" s="74" t="str">
        <f>IFERROR(VLOOKUP(B81,'1. CABINAS SANITARIAS'!B$3:F$27,5,FALSE),"-")</f>
        <v>-</v>
      </c>
      <c r="E81" s="75"/>
      <c r="F81" s="76" t="str">
        <f t="shared" si="6"/>
        <v>-</v>
      </c>
      <c r="G81" s="14"/>
      <c r="H81" s="14"/>
      <c r="I81" s="14"/>
      <c r="J81" s="15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</row>
    <row r="82" ht="12.75" customHeight="1">
      <c r="A82" s="71"/>
      <c r="B82" s="90"/>
      <c r="C82" s="51"/>
      <c r="D82" s="74" t="str">
        <f>IFERROR(VLOOKUP(B82,'1. CABINAS SANITARIAS'!B$3:F$27,5,FALSE),"-")</f>
        <v>-</v>
      </c>
      <c r="E82" s="75"/>
      <c r="F82" s="76" t="str">
        <f t="shared" si="6"/>
        <v>-</v>
      </c>
      <c r="G82" s="14"/>
      <c r="H82" s="14"/>
      <c r="I82" s="14"/>
      <c r="J82" s="15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</row>
    <row r="83" ht="12.75" customHeight="1">
      <c r="A83" s="79"/>
      <c r="B83" s="90"/>
      <c r="C83" s="51"/>
      <c r="D83" s="74" t="str">
        <f>IFERROR(VLOOKUP(B83,'1. CABINAS SANITARIAS'!B$3:F$27,5,FALSE),"-")</f>
        <v>-</v>
      </c>
      <c r="E83" s="75"/>
      <c r="F83" s="76" t="str">
        <f t="shared" si="6"/>
        <v>-</v>
      </c>
      <c r="G83" s="14"/>
      <c r="H83" s="14"/>
      <c r="I83" s="14"/>
      <c r="J83" s="15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</row>
    <row r="84" ht="12.75" customHeight="1">
      <c r="A84" s="82" t="s">
        <v>15</v>
      </c>
      <c r="B84" s="83" t="s">
        <v>15</v>
      </c>
      <c r="C84" s="51"/>
      <c r="D84" s="84"/>
      <c r="E84" s="96"/>
      <c r="F84" s="86">
        <f>SUM(F85:F86)</f>
        <v>0</v>
      </c>
      <c r="G84" s="14"/>
      <c r="H84" s="14"/>
      <c r="I84" s="14"/>
      <c r="J84" s="15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</row>
    <row r="85" ht="12.75" customHeight="1">
      <c r="A85" s="71"/>
      <c r="B85" s="105"/>
      <c r="C85" s="51"/>
      <c r="D85" s="106"/>
      <c r="E85" s="75"/>
      <c r="F85" s="76"/>
      <c r="G85" s="14"/>
      <c r="H85" s="14"/>
      <c r="I85" s="14"/>
      <c r="J85" s="15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</row>
    <row r="86" ht="12.75" customHeight="1">
      <c r="A86" s="79"/>
      <c r="B86" s="105"/>
      <c r="C86" s="51"/>
      <c r="D86" s="106"/>
      <c r="E86" s="75"/>
      <c r="F86" s="7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</row>
    <row r="87" ht="12.75" customHeight="1">
      <c r="A87" s="82" t="s">
        <v>98</v>
      </c>
      <c r="B87" s="83" t="s">
        <v>16</v>
      </c>
      <c r="C87" s="51"/>
      <c r="D87" s="84"/>
      <c r="E87" s="96"/>
      <c r="F87" s="86">
        <f>SUM(F88:F91)</f>
        <v>0</v>
      </c>
      <c r="G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</row>
    <row r="88" ht="12.75" customHeight="1">
      <c r="A88" s="71"/>
      <c r="B88" s="104"/>
      <c r="C88" s="51"/>
      <c r="D88" s="74"/>
      <c r="E88" s="75"/>
      <c r="F88" s="76"/>
      <c r="G88" s="14"/>
      <c r="H88" s="107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</row>
    <row r="89" ht="12.75" customHeight="1">
      <c r="A89" s="71"/>
      <c r="B89" s="104"/>
      <c r="C89" s="51"/>
      <c r="D89" s="74"/>
      <c r="E89" s="75"/>
      <c r="F89" s="76"/>
      <c r="G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</row>
    <row r="90" ht="12.75" customHeight="1">
      <c r="A90" s="71"/>
      <c r="B90" s="104"/>
      <c r="C90" s="51"/>
      <c r="D90" s="74"/>
      <c r="E90" s="75"/>
      <c r="F90" s="76"/>
      <c r="G90" s="14"/>
      <c r="H90" s="107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</row>
    <row r="91" ht="12.75" customHeight="1">
      <c r="A91" s="79"/>
      <c r="B91" s="104"/>
      <c r="C91" s="51"/>
      <c r="D91" s="74"/>
      <c r="E91" s="75"/>
      <c r="F91" s="76"/>
      <c r="G91" s="14"/>
      <c r="H91" s="107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</row>
    <row r="92" ht="12.75" customHeight="1">
      <c r="A92" s="108" t="s">
        <v>99</v>
      </c>
      <c r="B92" s="83" t="s">
        <v>6</v>
      </c>
      <c r="C92" s="51"/>
      <c r="D92" s="84"/>
      <c r="E92" s="96"/>
      <c r="F92" s="86">
        <f>SUM(F93:F104)</f>
        <v>0</v>
      </c>
      <c r="G92" s="14"/>
      <c r="H92" s="107"/>
      <c r="I92" s="14"/>
      <c r="J92" s="14"/>
      <c r="K92" s="14"/>
      <c r="L92" s="14"/>
      <c r="M92" s="14"/>
      <c r="N92" s="14"/>
      <c r="O92" s="6" t="s">
        <v>100</v>
      </c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</row>
    <row r="93" ht="12.75" customHeight="1">
      <c r="A93" s="71"/>
      <c r="B93" s="109"/>
      <c r="C93" s="18"/>
      <c r="D93" s="74" t="str">
        <f>IFERROR(VLOOKUP(B93,'12. TECNICA DE PEQUEÑO FORMATO'!B$1:F199,5,FALSE),"-")</f>
        <v>-</v>
      </c>
      <c r="E93" s="98"/>
      <c r="F93" s="76" t="str">
        <f t="shared" ref="F93:F98" si="7">IFERROR(SUM(D93*E93),"-")</f>
        <v>-</v>
      </c>
      <c r="G93" s="14"/>
      <c r="H93" s="27"/>
      <c r="I93" s="14"/>
      <c r="J93" s="14"/>
      <c r="K93" s="14"/>
      <c r="L93" s="14"/>
      <c r="M93" s="14"/>
      <c r="N93" s="14"/>
      <c r="O93" s="77" t="s">
        <v>101</v>
      </c>
      <c r="P93" s="110" t="str">
        <f t="shared" ref="P93:P104" si="8">TRANSPOSE(INDIRECT(B93))</f>
        <v>#REF!</v>
      </c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</row>
    <row r="94" ht="15.75" customHeight="1">
      <c r="A94" s="71"/>
      <c r="B94" s="109"/>
      <c r="C94" s="18"/>
      <c r="D94" s="74" t="str">
        <f>IFERROR(VLOOKUP(B94,'12. TECNICA DE PEQUEÑO FORMATO'!B$1:F200,5,FALSE),"-")</f>
        <v>-</v>
      </c>
      <c r="E94" s="98"/>
      <c r="F94" s="76" t="str">
        <f t="shared" si="7"/>
        <v>-</v>
      </c>
      <c r="I94" s="14"/>
      <c r="J94" s="14"/>
      <c r="K94" s="14"/>
      <c r="L94" s="14"/>
      <c r="M94" s="14"/>
      <c r="N94" s="14"/>
      <c r="O94" s="77" t="s">
        <v>102</v>
      </c>
      <c r="P94" s="110" t="str">
        <f t="shared" si="8"/>
        <v>#REF!</v>
      </c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</row>
    <row r="95" ht="12.75" customHeight="1">
      <c r="A95" s="71"/>
      <c r="B95" s="109"/>
      <c r="C95" s="18"/>
      <c r="D95" s="74" t="str">
        <f>IFERROR(VLOOKUP(B95,'12. TECNICA DE PEQUEÑO FORMATO'!B$1:F201,5,FALSE),"-")</f>
        <v>-</v>
      </c>
      <c r="E95" s="98"/>
      <c r="F95" s="76" t="str">
        <f t="shared" si="7"/>
        <v>-</v>
      </c>
      <c r="G95" s="14"/>
      <c r="I95" s="14"/>
      <c r="J95" s="14"/>
      <c r="K95" s="14"/>
      <c r="L95" s="14"/>
      <c r="M95" s="14"/>
      <c r="N95" s="14"/>
      <c r="O95" s="77" t="s">
        <v>103</v>
      </c>
      <c r="P95" s="110" t="str">
        <f t="shared" si="8"/>
        <v>#REF!</v>
      </c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</row>
    <row r="96" ht="12.75" customHeight="1">
      <c r="A96" s="71"/>
      <c r="B96" s="109"/>
      <c r="C96" s="18"/>
      <c r="D96" s="74" t="str">
        <f>IFERROR(VLOOKUP(B96,'12. TECNICA DE PEQUEÑO FORMATO'!B$1:F202,5,FALSE),"-")</f>
        <v>-</v>
      </c>
      <c r="E96" s="98"/>
      <c r="F96" s="76" t="str">
        <f t="shared" si="7"/>
        <v>-</v>
      </c>
      <c r="G96" s="14"/>
      <c r="H96" s="27"/>
      <c r="I96" s="14"/>
      <c r="J96" s="14"/>
      <c r="K96" s="14"/>
      <c r="L96" s="14"/>
      <c r="M96" s="14"/>
      <c r="N96" s="14"/>
      <c r="O96" s="111" t="s">
        <v>104</v>
      </c>
      <c r="P96" s="110" t="str">
        <f t="shared" si="8"/>
        <v>#REF!</v>
      </c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</row>
    <row r="97" ht="12.75" customHeight="1">
      <c r="A97" s="71"/>
      <c r="B97" s="109"/>
      <c r="C97" s="18"/>
      <c r="D97" s="74" t="str">
        <f>IFERROR(VLOOKUP(B97,'12. TECNICA DE PEQUEÑO FORMATO'!B$1:F203,5,FALSE),"-")</f>
        <v>-</v>
      </c>
      <c r="E97" s="98"/>
      <c r="F97" s="76" t="str">
        <f t="shared" si="7"/>
        <v>-</v>
      </c>
      <c r="G97" s="14"/>
      <c r="H97" s="112"/>
      <c r="I97" s="14"/>
      <c r="J97" s="14"/>
      <c r="K97" s="14"/>
      <c r="L97" s="14"/>
      <c r="M97" s="14"/>
      <c r="N97" s="14"/>
      <c r="O97" s="14"/>
      <c r="P97" s="110" t="str">
        <f t="shared" si="8"/>
        <v>#REF!</v>
      </c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</row>
    <row r="98" ht="12.75" customHeight="1">
      <c r="A98" s="71"/>
      <c r="B98" s="109"/>
      <c r="C98" s="18"/>
      <c r="D98" s="74" t="str">
        <f>IFERROR(VLOOKUP(B98,'12. TECNICA DE PEQUEÑO FORMATO'!B$1:F204,5,FALSE),"-")</f>
        <v>-</v>
      </c>
      <c r="E98" s="98"/>
      <c r="F98" s="76" t="str">
        <f t="shared" si="7"/>
        <v>-</v>
      </c>
      <c r="G98" s="14"/>
      <c r="H98" s="112"/>
      <c r="I98" s="113"/>
      <c r="J98" s="15"/>
      <c r="K98" s="14"/>
      <c r="L98" s="14"/>
      <c r="M98" s="14"/>
      <c r="N98" s="14"/>
      <c r="O98" s="14"/>
      <c r="P98" s="110" t="str">
        <f t="shared" si="8"/>
        <v>#REF!</v>
      </c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</row>
    <row r="99" ht="12.75" customHeight="1">
      <c r="A99" s="71"/>
      <c r="B99" s="83" t="s">
        <v>105</v>
      </c>
      <c r="C99" s="51"/>
      <c r="D99" s="84"/>
      <c r="E99" s="114"/>
      <c r="F99" s="86"/>
      <c r="G99" s="14"/>
      <c r="H99" s="27"/>
      <c r="I99" s="27"/>
      <c r="J99" s="115"/>
      <c r="K99" s="27"/>
      <c r="L99" s="27"/>
      <c r="M99" s="14"/>
      <c r="N99" s="14"/>
      <c r="O99" s="14"/>
      <c r="P99" s="110" t="str">
        <f t="shared" si="8"/>
        <v>#REF!</v>
      </c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</row>
    <row r="100" ht="12.75" customHeight="1">
      <c r="A100" s="71"/>
      <c r="B100" s="109"/>
      <c r="C100" s="18"/>
      <c r="D100" s="74" t="str">
        <f>IFERROR(VLOOKUP(B100,'12. TECNICA DE PEQUEÑO FORMATO'!B2:F398,4,FALSE),"-")</f>
        <v>-</v>
      </c>
      <c r="E100" s="98"/>
      <c r="F100" s="76" t="str">
        <f t="shared" ref="F100:F104" si="9">IFERROR(SUM(D100*E100),"-")</f>
        <v>-</v>
      </c>
      <c r="G100" s="14"/>
      <c r="H100" s="27"/>
      <c r="I100" s="27"/>
      <c r="J100" s="115"/>
      <c r="K100" s="27"/>
      <c r="L100" s="27"/>
      <c r="M100" s="14"/>
      <c r="N100" s="14"/>
      <c r="O100" s="14"/>
      <c r="P100" s="110" t="str">
        <f t="shared" si="8"/>
        <v>#REF!</v>
      </c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</row>
    <row r="101" ht="12.75" customHeight="1">
      <c r="A101" s="71"/>
      <c r="B101" s="109"/>
      <c r="C101" s="18"/>
      <c r="D101" s="74" t="str">
        <f>IFERROR(VLOOKUP(B101,'12. TECNICA DE PEQUEÑO FORMATO'!B3:F399,4,FALSE),"-")</f>
        <v>-</v>
      </c>
      <c r="F101" s="76" t="str">
        <f t="shared" si="9"/>
        <v>-</v>
      </c>
      <c r="G101" s="14"/>
      <c r="H101" s="112"/>
      <c r="I101" s="113"/>
      <c r="J101" s="15"/>
      <c r="K101" s="14"/>
      <c r="L101" s="14"/>
      <c r="M101" s="14"/>
      <c r="N101" s="14"/>
      <c r="O101" s="14"/>
      <c r="P101" s="110" t="str">
        <f t="shared" si="8"/>
        <v>#REF!</v>
      </c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</row>
    <row r="102" ht="12.75" customHeight="1">
      <c r="A102" s="71"/>
      <c r="B102" s="109"/>
      <c r="C102" s="18"/>
      <c r="D102" s="74" t="str">
        <f>IFERROR(VLOOKUP(B102,'12. TECNICA DE PEQUEÑO FORMATO'!B4:F400,4,FALSE),"-")</f>
        <v>-</v>
      </c>
      <c r="E102" s="98"/>
      <c r="F102" s="76" t="str">
        <f t="shared" si="9"/>
        <v>-</v>
      </c>
      <c r="G102" s="14"/>
      <c r="H102" s="116"/>
      <c r="I102" s="117"/>
      <c r="J102" s="15"/>
      <c r="K102" s="14"/>
      <c r="L102" s="14"/>
      <c r="M102" s="14"/>
      <c r="N102" s="14"/>
      <c r="O102" s="14"/>
      <c r="P102" s="110" t="str">
        <f t="shared" si="8"/>
        <v>#REF!</v>
      </c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</row>
    <row r="103" ht="12.75" customHeight="1">
      <c r="A103" s="71"/>
      <c r="B103" s="109"/>
      <c r="C103" s="18"/>
      <c r="D103" s="74" t="str">
        <f>IFERROR(VLOOKUP(B103,'12. TECNICA DE PEQUEÑO FORMATO'!B5:F401,4,FALSE),"-")</f>
        <v>-</v>
      </c>
      <c r="E103" s="98"/>
      <c r="F103" s="76" t="str">
        <f t="shared" si="9"/>
        <v>-</v>
      </c>
      <c r="G103" s="14"/>
      <c r="H103" s="14"/>
      <c r="I103" s="14"/>
      <c r="J103" s="15"/>
      <c r="K103" s="14"/>
      <c r="L103" s="14"/>
      <c r="M103" s="14"/>
      <c r="N103" s="14"/>
      <c r="O103" s="14"/>
      <c r="P103" s="110" t="str">
        <f t="shared" si="8"/>
        <v>#REF!</v>
      </c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</row>
    <row r="104" ht="12.75" customHeight="1">
      <c r="A104" s="79"/>
      <c r="B104" s="109"/>
      <c r="C104" s="18"/>
      <c r="D104" s="74" t="str">
        <f>IFERROR(VLOOKUP(B104,'12. TECNICA DE PEQUEÑO FORMATO'!B6:F402,4,FALSE),"-")</f>
        <v>-</v>
      </c>
      <c r="E104" s="98"/>
      <c r="F104" s="76" t="str">
        <f t="shared" si="9"/>
        <v>-</v>
      </c>
      <c r="G104" s="14"/>
      <c r="H104" s="27"/>
      <c r="I104" s="27"/>
      <c r="J104" s="115"/>
      <c r="K104" s="27"/>
      <c r="L104" s="14"/>
      <c r="M104" s="14"/>
      <c r="N104" s="14"/>
      <c r="O104" s="14"/>
      <c r="P104" s="110" t="str">
        <f t="shared" si="8"/>
        <v>#REF!</v>
      </c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</row>
    <row r="105" ht="12.75" customHeight="1">
      <c r="A105" s="82" t="s">
        <v>7</v>
      </c>
      <c r="B105" s="83" t="s">
        <v>7</v>
      </c>
      <c r="C105" s="51"/>
      <c r="D105" s="84"/>
      <c r="E105" s="96"/>
      <c r="F105" s="86">
        <f>SUM(F106:F116)</f>
        <v>0</v>
      </c>
      <c r="G105" s="14"/>
      <c r="H105" s="27"/>
      <c r="I105" s="27"/>
      <c r="J105" s="115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</row>
    <row r="106" ht="12.75" customHeight="1">
      <c r="A106" s="71"/>
      <c r="B106" s="118" t="s">
        <v>106</v>
      </c>
      <c r="C106" s="51"/>
      <c r="D106" s="119"/>
      <c r="E106" s="120"/>
      <c r="F106" s="121"/>
      <c r="G106" s="14"/>
      <c r="H106" s="14"/>
      <c r="I106" s="14"/>
      <c r="J106" s="15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</row>
    <row r="107" ht="12.75" customHeight="1">
      <c r="A107" s="71"/>
      <c r="B107" s="105"/>
      <c r="C107" s="51"/>
      <c r="D107" s="74" t="str">
        <f>IFERROR(VLOOKUP(B107,'8. BACKLINE'!B$3:F$146,5,FALSE),"-")</f>
        <v>-</v>
      </c>
      <c r="E107" s="75"/>
      <c r="F107" s="76" t="str">
        <f t="shared" ref="F107:F109" si="10">IFERROR(SUM(D107*E107),"-")</f>
        <v>-</v>
      </c>
      <c r="G107" s="14"/>
      <c r="H107" s="14"/>
      <c r="I107" s="14"/>
      <c r="J107" s="15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</row>
    <row r="108" ht="12.75" customHeight="1">
      <c r="A108" s="71"/>
      <c r="B108" s="105"/>
      <c r="C108" s="51"/>
      <c r="D108" s="74" t="str">
        <f>IFERROR(VLOOKUP(B108,'8. BACKLINE'!B$3:F$146,5,FALSE),"-")</f>
        <v>-</v>
      </c>
      <c r="E108" s="75"/>
      <c r="F108" s="76" t="str">
        <f t="shared" si="10"/>
        <v>-</v>
      </c>
      <c r="G108" s="14"/>
      <c r="H108" s="14"/>
      <c r="I108" s="14"/>
      <c r="J108" s="15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</row>
    <row r="109" ht="12.75" customHeight="1">
      <c r="A109" s="71"/>
      <c r="B109" s="105"/>
      <c r="C109" s="51"/>
      <c r="D109" s="74" t="str">
        <f>IFERROR(VLOOKUP(B109,'8. BACKLINE'!B$3:F$146,5,FALSE),"-")</f>
        <v>-</v>
      </c>
      <c r="E109" s="75"/>
      <c r="F109" s="76" t="str">
        <f t="shared" si="10"/>
        <v>-</v>
      </c>
      <c r="G109" s="14"/>
      <c r="H109" s="14"/>
      <c r="I109" s="14"/>
      <c r="J109" s="15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</row>
    <row r="110" ht="12.75" customHeight="1">
      <c r="A110" s="71"/>
      <c r="B110" s="118" t="s">
        <v>107</v>
      </c>
      <c r="C110" s="51"/>
      <c r="D110" s="119"/>
      <c r="E110" s="120"/>
      <c r="F110" s="121"/>
      <c r="G110" s="14"/>
      <c r="H110" s="14"/>
      <c r="I110" s="14"/>
      <c r="J110" s="15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</row>
    <row r="111" ht="12.75" customHeight="1">
      <c r="A111" s="71"/>
      <c r="B111" s="105"/>
      <c r="C111" s="51"/>
      <c r="D111" s="74" t="str">
        <f>IFERROR(VLOOKUP(B111,'8. BACKLINE'!B$8:F$150,5,FALSE),"-")</f>
        <v>-</v>
      </c>
      <c r="E111" s="75"/>
      <c r="F111" s="76" t="str">
        <f t="shared" ref="F111:F113" si="11">IFERROR(SUM(D111*E111),"-")</f>
        <v>-</v>
      </c>
      <c r="G111" s="14"/>
      <c r="H111" s="14"/>
      <c r="I111" s="14"/>
      <c r="J111" s="15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</row>
    <row r="112" ht="12.75" customHeight="1">
      <c r="A112" s="71"/>
      <c r="B112" s="105"/>
      <c r="C112" s="51"/>
      <c r="D112" s="74" t="str">
        <f>IFERROR(VLOOKUP(B112,'8. BACKLINE'!B$8:F$150,5,FALSE),"-")</f>
        <v>-</v>
      </c>
      <c r="E112" s="75"/>
      <c r="F112" s="76" t="str">
        <f t="shared" si="11"/>
        <v>-</v>
      </c>
      <c r="G112" s="14"/>
      <c r="H112" s="14"/>
      <c r="I112" s="14"/>
      <c r="J112" s="15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</row>
    <row r="113" ht="12.75" customHeight="1">
      <c r="A113" s="71"/>
      <c r="B113" s="105"/>
      <c r="C113" s="51"/>
      <c r="D113" s="74" t="str">
        <f>IFERROR(VLOOKUP(B113,'8. BACKLINE'!B$8:F$150,5,FALSE),"-")</f>
        <v>-</v>
      </c>
      <c r="E113" s="75"/>
      <c r="F113" s="76" t="str">
        <f t="shared" si="11"/>
        <v>-</v>
      </c>
      <c r="G113" s="14"/>
      <c r="H113" s="14"/>
      <c r="I113" s="14"/>
      <c r="J113" s="15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</row>
    <row r="114" ht="12.75" customHeight="1">
      <c r="A114" s="71"/>
      <c r="B114" s="118" t="s">
        <v>108</v>
      </c>
      <c r="C114" s="51"/>
      <c r="D114" s="119"/>
      <c r="E114" s="120"/>
      <c r="F114" s="121"/>
      <c r="G114" s="14"/>
      <c r="H114" s="14"/>
      <c r="I114" s="14"/>
      <c r="J114" s="15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</row>
    <row r="115" ht="12.75" customHeight="1">
      <c r="A115" s="71"/>
      <c r="B115" s="104"/>
      <c r="C115" s="51"/>
      <c r="D115" s="74" t="str">
        <f>IFERROR(VLOOKUP(B115,'8. BACKLINE'!B$11:F$153,5,FALSE),"-")</f>
        <v>-</v>
      </c>
      <c r="E115" s="75"/>
      <c r="F115" s="76" t="str">
        <f t="shared" ref="F115:F116" si="12">IFERROR(SUM(D115*E115),"-")</f>
        <v>-</v>
      </c>
      <c r="G115" s="14"/>
      <c r="H115" s="14"/>
      <c r="I115" s="14"/>
      <c r="J115" s="15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</row>
    <row r="116" ht="12.75" customHeight="1">
      <c r="A116" s="79"/>
      <c r="B116" s="104"/>
      <c r="C116" s="51"/>
      <c r="D116" s="74" t="str">
        <f>IFERROR(VLOOKUP(B116,'8. BACKLINE'!B$11:F$153,5,FALSE),"-")</f>
        <v>-</v>
      </c>
      <c r="E116" s="75"/>
      <c r="F116" s="76" t="str">
        <f t="shared" si="12"/>
        <v>-</v>
      </c>
      <c r="G116" s="14"/>
      <c r="H116" s="14"/>
      <c r="I116" s="14"/>
      <c r="J116" s="15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</row>
    <row r="117" ht="12.75" customHeight="1">
      <c r="A117" s="82" t="s">
        <v>109</v>
      </c>
      <c r="B117" s="83" t="s">
        <v>95</v>
      </c>
      <c r="C117" s="51"/>
      <c r="D117" s="84"/>
      <c r="E117" s="96"/>
      <c r="F117" s="86">
        <f>+SUM(F118)</f>
        <v>0</v>
      </c>
      <c r="G117" s="14"/>
      <c r="H117" s="14"/>
      <c r="I117" s="14"/>
      <c r="J117" s="15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</row>
    <row r="118" ht="12.75" customHeight="1">
      <c r="A118" s="79"/>
      <c r="B118" s="104"/>
      <c r="C118" s="51"/>
      <c r="D118" s="122"/>
      <c r="E118" s="123"/>
      <c r="F118" s="124">
        <f>IFERROR(SUM(D118*E118),"-")</f>
        <v>0</v>
      </c>
      <c r="G118" s="14"/>
      <c r="H118" s="14"/>
      <c r="I118" s="14"/>
      <c r="J118" s="15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</row>
    <row r="119" ht="12.75" customHeight="1">
      <c r="A119" s="125" t="s">
        <v>110</v>
      </c>
      <c r="B119" s="11"/>
      <c r="C119" s="11"/>
      <c r="D119" s="11"/>
      <c r="E119" s="11"/>
      <c r="F119" s="12"/>
      <c r="G119" s="14"/>
      <c r="H119" s="14"/>
      <c r="I119" s="14"/>
      <c r="J119" s="15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</row>
    <row r="120" ht="12.75" customHeight="1">
      <c r="A120" s="126"/>
      <c r="F120" s="22"/>
      <c r="G120" s="14"/>
      <c r="H120" s="14"/>
      <c r="I120" s="14"/>
      <c r="J120" s="15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</row>
    <row r="121" ht="12.75" customHeight="1">
      <c r="A121" s="126"/>
      <c r="F121" s="22"/>
      <c r="G121" s="14"/>
      <c r="H121" s="14"/>
      <c r="I121" s="14"/>
      <c r="J121" s="15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</row>
    <row r="122" ht="32.25" customHeight="1">
      <c r="A122" s="41"/>
      <c r="B122" s="17"/>
      <c r="C122" s="17"/>
      <c r="D122" s="17"/>
      <c r="E122" s="17"/>
      <c r="F122" s="18"/>
      <c r="G122" s="14"/>
      <c r="H122" s="14"/>
      <c r="I122" s="14"/>
      <c r="J122" s="15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</row>
    <row r="123" ht="12.75" customHeight="1">
      <c r="A123" s="14"/>
      <c r="B123" s="27"/>
      <c r="C123" s="14"/>
      <c r="D123" s="14"/>
      <c r="E123" s="14"/>
      <c r="F123" s="14"/>
      <c r="G123" s="14"/>
      <c r="H123" s="14"/>
      <c r="I123" s="14"/>
      <c r="J123" s="15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</row>
    <row r="124" ht="12.75" customHeight="1">
      <c r="A124" s="14"/>
      <c r="B124" s="27"/>
      <c r="C124" s="14"/>
      <c r="D124" s="14"/>
      <c r="E124" s="14"/>
      <c r="F124" s="14"/>
      <c r="G124" s="14"/>
      <c r="H124" s="14"/>
      <c r="I124" s="14"/>
      <c r="J124" s="15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</row>
    <row r="125" ht="12.75" customHeight="1">
      <c r="A125" s="14"/>
      <c r="B125" s="27"/>
      <c r="C125" s="14"/>
      <c r="D125" s="14"/>
      <c r="E125" s="14"/>
      <c r="F125" s="14"/>
      <c r="G125" s="14"/>
      <c r="H125" s="14"/>
      <c r="I125" s="14"/>
      <c r="J125" s="15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</row>
    <row r="126" ht="12.75" customHeight="1">
      <c r="A126" s="14"/>
      <c r="B126" s="27"/>
      <c r="C126" s="14"/>
      <c r="D126" s="14"/>
      <c r="E126" s="14"/>
      <c r="F126" s="14"/>
      <c r="G126" s="14"/>
      <c r="H126" s="14"/>
      <c r="I126" s="14"/>
      <c r="J126" s="15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</row>
    <row r="127" ht="12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5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</row>
    <row r="128" ht="12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5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</row>
    <row r="129" ht="12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5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</row>
    <row r="130" ht="12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5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</row>
    <row r="131" ht="12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5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</row>
    <row r="132" ht="12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5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</row>
    <row r="133" ht="12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5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</row>
    <row r="134" ht="12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5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</row>
    <row r="135" ht="12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5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</row>
    <row r="136" ht="12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5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</row>
    <row r="137" ht="12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5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</row>
    <row r="138" ht="12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5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</row>
    <row r="139" ht="12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5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</row>
    <row r="140" ht="12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5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</row>
    <row r="141" ht="12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5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</row>
    <row r="142" ht="12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5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</row>
    <row r="143" ht="12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5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</row>
    <row r="144" ht="12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5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</row>
    <row r="145" ht="12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5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</row>
    <row r="146" ht="12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5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</row>
    <row r="147" ht="12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5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</row>
    <row r="148" ht="12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5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</row>
    <row r="149" ht="12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5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</row>
    <row r="150" ht="12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5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</row>
    <row r="151" ht="12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5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</row>
    <row r="152" ht="12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5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</row>
    <row r="153" ht="12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5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</row>
    <row r="154" ht="12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5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</row>
    <row r="155" ht="12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5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</row>
    <row r="156" ht="12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5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</row>
    <row r="157" ht="12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5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</row>
    <row r="158" ht="12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5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</row>
    <row r="159" ht="12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5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</row>
    <row r="160" ht="12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5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</row>
    <row r="161" ht="12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5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</row>
    <row r="162" ht="12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5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</row>
    <row r="163" ht="12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5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</row>
    <row r="164" ht="12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5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</row>
    <row r="165" ht="12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5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</row>
    <row r="166" ht="12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5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</row>
    <row r="167" ht="12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5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</row>
    <row r="168" ht="12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5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</row>
    <row r="169" ht="12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5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</row>
    <row r="170" ht="12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5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</row>
    <row r="171" ht="12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5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</row>
    <row r="172" ht="12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5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</row>
    <row r="173" ht="12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5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</row>
    <row r="174" ht="12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5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</row>
    <row r="175" ht="12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5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</row>
    <row r="176" ht="12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5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</row>
    <row r="177" ht="12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5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</row>
    <row r="178" ht="12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5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</row>
    <row r="179" ht="12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5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</row>
    <row r="180" ht="12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5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</row>
    <row r="181" ht="12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5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</row>
    <row r="182" ht="12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5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</row>
    <row r="183" ht="12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5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</row>
    <row r="184" ht="12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5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</row>
    <row r="185" ht="12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5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</row>
    <row r="186" ht="12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5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</row>
    <row r="187" ht="12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5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</row>
    <row r="188" ht="12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5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</row>
    <row r="189" ht="12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5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</row>
    <row r="190" ht="12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5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</row>
    <row r="191" ht="12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5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</row>
    <row r="192" ht="12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5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</row>
    <row r="193" ht="12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5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</row>
    <row r="194" ht="12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5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</row>
    <row r="195" ht="12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5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</row>
    <row r="196" ht="12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5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</row>
    <row r="197" ht="12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5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</row>
    <row r="198" ht="12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5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</row>
    <row r="199" ht="12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5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</row>
    <row r="200" ht="12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5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</row>
    <row r="201" ht="12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5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</row>
    <row r="202" ht="12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5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</row>
    <row r="203" ht="12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5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</row>
    <row r="204" ht="12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5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</row>
    <row r="205" ht="12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5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</row>
    <row r="206" ht="12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5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</row>
    <row r="207" ht="12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5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</row>
    <row r="208" ht="12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5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</row>
    <row r="209" ht="12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5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</row>
    <row r="210" ht="12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5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</row>
    <row r="211" ht="12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5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</row>
    <row r="212" ht="12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5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</row>
    <row r="213" ht="12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5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</row>
    <row r="214" ht="12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5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</row>
    <row r="215" ht="12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5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</row>
    <row r="216" ht="12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5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</row>
    <row r="217" ht="12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5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</row>
    <row r="218" ht="12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5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</row>
    <row r="219" ht="12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5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</row>
    <row r="220" ht="12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5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</row>
    <row r="221" ht="12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5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</row>
    <row r="222" ht="12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5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</row>
    <row r="223" ht="12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5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</row>
    <row r="224" ht="12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5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</row>
    <row r="225" ht="12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5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</row>
    <row r="226" ht="12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5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</row>
    <row r="227" ht="12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5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</row>
    <row r="228" ht="12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5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</row>
    <row r="229" ht="12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5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</row>
    <row r="230" ht="12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5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</row>
    <row r="231" ht="12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5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</row>
    <row r="232" ht="12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5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</row>
    <row r="233" ht="12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5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</row>
    <row r="234" ht="12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5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</row>
    <row r="235" ht="12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5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</row>
    <row r="236" ht="12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5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</row>
    <row r="237" ht="12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5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</row>
    <row r="238" ht="12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5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</row>
    <row r="239" ht="12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5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</row>
    <row r="240" ht="12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5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</row>
    <row r="241" ht="12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5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</row>
    <row r="242" ht="12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5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</row>
    <row r="243" ht="12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5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</row>
    <row r="244" ht="12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5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</row>
    <row r="245" ht="12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5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</row>
    <row r="246" ht="12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5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</row>
    <row r="247" ht="12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5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</row>
    <row r="248" ht="12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5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</row>
    <row r="249" ht="12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5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</row>
    <row r="250" ht="12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5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</row>
    <row r="251" ht="12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5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</row>
    <row r="252" ht="12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5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</row>
    <row r="253" ht="12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5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</row>
    <row r="254" ht="12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5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</row>
    <row r="255" ht="12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5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</row>
    <row r="256" ht="12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5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</row>
    <row r="257" ht="12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5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</row>
    <row r="258" ht="12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5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</row>
    <row r="259" ht="12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5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</row>
    <row r="260" ht="12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5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</row>
    <row r="261" ht="12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5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</row>
    <row r="262" ht="12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5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</row>
    <row r="263" ht="12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5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</row>
    <row r="264" ht="12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5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</row>
    <row r="265" ht="12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5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</row>
    <row r="266" ht="12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5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</row>
    <row r="267" ht="12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5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</row>
    <row r="268" ht="12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5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</row>
    <row r="269" ht="12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5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</row>
    <row r="270" ht="12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5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</row>
    <row r="271" ht="12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5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</row>
    <row r="272" ht="12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5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</row>
    <row r="273" ht="12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5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</row>
    <row r="274" ht="12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5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</row>
    <row r="275" ht="12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5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</row>
    <row r="276" ht="12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5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</row>
    <row r="277" ht="12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5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</row>
    <row r="278" ht="12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5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</row>
    <row r="279" ht="12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5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</row>
    <row r="280" ht="12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5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</row>
    <row r="281" ht="12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5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</row>
    <row r="282" ht="12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5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</row>
    <row r="283" ht="12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5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</row>
    <row r="284" ht="12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5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</row>
    <row r="285" ht="12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5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</row>
    <row r="286" ht="12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5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</row>
    <row r="287" ht="12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5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</row>
    <row r="288" ht="12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5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</row>
    <row r="289" ht="12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5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</row>
    <row r="290" ht="12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5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</row>
    <row r="291" ht="12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5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</row>
    <row r="292" ht="12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5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</row>
    <row r="293" ht="12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5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</row>
    <row r="294" ht="12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5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</row>
    <row r="295" ht="12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5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</row>
    <row r="296" ht="12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5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</row>
    <row r="297" ht="12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5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</row>
    <row r="298" ht="12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5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</row>
    <row r="299" ht="12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5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</row>
    <row r="300" ht="12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5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</row>
    <row r="301" ht="12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5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</row>
    <row r="302" ht="12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5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</row>
    <row r="303" ht="12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5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</row>
    <row r="304" ht="12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5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</row>
    <row r="305" ht="12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5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</row>
    <row r="306" ht="12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5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</row>
    <row r="307" ht="12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5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</row>
    <row r="308" ht="12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5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</row>
    <row r="309" ht="12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5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</row>
    <row r="310" ht="12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5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</row>
    <row r="311" ht="12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5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</row>
    <row r="312" ht="12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5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</row>
    <row r="313" ht="12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5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</row>
    <row r="314" ht="12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5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</row>
    <row r="315" ht="12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5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</row>
    <row r="316" ht="12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5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</row>
    <row r="317" ht="12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5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</row>
    <row r="318" ht="12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5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</row>
    <row r="319" ht="12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5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</row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3">
    <mergeCell ref="A1:A4"/>
    <mergeCell ref="B1:E2"/>
    <mergeCell ref="B3:E3"/>
    <mergeCell ref="B4:E4"/>
    <mergeCell ref="A6:F6"/>
    <mergeCell ref="A7:F7"/>
    <mergeCell ref="A8:F8"/>
    <mergeCell ref="A9:C9"/>
    <mergeCell ref="D9:F9"/>
    <mergeCell ref="A10:F10"/>
    <mergeCell ref="A11:F11"/>
    <mergeCell ref="A12:F12"/>
    <mergeCell ref="A15:F16"/>
    <mergeCell ref="A17:F17"/>
    <mergeCell ref="A18:C18"/>
    <mergeCell ref="D18:F18"/>
    <mergeCell ref="A19:C19"/>
    <mergeCell ref="D19:F19"/>
    <mergeCell ref="A20:C20"/>
    <mergeCell ref="D20:F20"/>
    <mergeCell ref="A21:F22"/>
    <mergeCell ref="B23:C23"/>
    <mergeCell ref="B24:C24"/>
    <mergeCell ref="B25:C25"/>
    <mergeCell ref="B26:C26"/>
    <mergeCell ref="B27:C27"/>
    <mergeCell ref="A28:F29"/>
    <mergeCell ref="B31:C31"/>
    <mergeCell ref="A31:A42"/>
    <mergeCell ref="A43:A51"/>
    <mergeCell ref="B43:C43"/>
    <mergeCell ref="A52:A56"/>
    <mergeCell ref="B52:C52"/>
    <mergeCell ref="B53:C53"/>
    <mergeCell ref="H54:J54"/>
    <mergeCell ref="B56:C56"/>
    <mergeCell ref="B60:C60"/>
    <mergeCell ref="B61:C61"/>
    <mergeCell ref="B62:C62"/>
    <mergeCell ref="B63:C63"/>
    <mergeCell ref="B100:C100"/>
    <mergeCell ref="B101:C101"/>
    <mergeCell ref="B93:C93"/>
    <mergeCell ref="B94:C94"/>
    <mergeCell ref="B95:C95"/>
    <mergeCell ref="B96:C96"/>
    <mergeCell ref="B97:C97"/>
    <mergeCell ref="B98:C98"/>
    <mergeCell ref="B99:C99"/>
    <mergeCell ref="B109:C109"/>
    <mergeCell ref="B110:C110"/>
    <mergeCell ref="A119:F122"/>
    <mergeCell ref="B102:C102"/>
    <mergeCell ref="B103:C103"/>
    <mergeCell ref="B104:C104"/>
    <mergeCell ref="B105:C105"/>
    <mergeCell ref="B106:C106"/>
    <mergeCell ref="B107:C107"/>
    <mergeCell ref="B108:C108"/>
    <mergeCell ref="A105:A116"/>
    <mergeCell ref="A117:A118"/>
    <mergeCell ref="A69:A71"/>
    <mergeCell ref="A72:A75"/>
    <mergeCell ref="A76:A78"/>
    <mergeCell ref="A79:A83"/>
    <mergeCell ref="A84:A86"/>
    <mergeCell ref="A87:A91"/>
    <mergeCell ref="A92:A104"/>
    <mergeCell ref="B64:C64"/>
    <mergeCell ref="B65:C65"/>
    <mergeCell ref="B54:C54"/>
    <mergeCell ref="B55:C55"/>
    <mergeCell ref="A57:A60"/>
    <mergeCell ref="B57:C57"/>
    <mergeCell ref="B58:C58"/>
    <mergeCell ref="B59:C59"/>
    <mergeCell ref="A61:A65"/>
    <mergeCell ref="A66:A68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86:C86"/>
    <mergeCell ref="B87:C87"/>
    <mergeCell ref="B88:C88"/>
    <mergeCell ref="B89:C89"/>
    <mergeCell ref="B90:C90"/>
    <mergeCell ref="B91:C91"/>
    <mergeCell ref="B92:C92"/>
  </mergeCells>
  <dataValidations>
    <dataValidation type="list" allowBlank="1" showErrorMessage="1" sqref="B67:B68">
      <formula1>'12. SAYCO'!$B$3:$B$9</formula1>
    </dataValidation>
    <dataValidation type="list" allowBlank="1" showErrorMessage="1" sqref="C34">
      <formula1>'9.OPERADOR LOGISTICO DE CAMPO'!$B$9:$B$18</formula1>
    </dataValidation>
    <dataValidation type="list" allowBlank="1" showErrorMessage="1" sqref="C46">
      <formula1>'10.OPERADOR LOGISTICO DE PROTOC'!$B$10:$B$19</formula1>
    </dataValidation>
    <dataValidation type="list" allowBlank="1" showErrorMessage="1" sqref="C50">
      <formula1>'10.OPERADOR LOGISTICO DE PROTOC'!$B$28:$B$32</formula1>
    </dataValidation>
    <dataValidation type="list" allowBlank="1" showErrorMessage="1" sqref="B77:B78">
      <formula1>'3.ALOJAMIENTO'!$B$4:$B$24</formula1>
    </dataValidation>
    <dataValidation type="list" allowBlank="1" showErrorMessage="1" sqref="C47">
      <formula1>'10.OPERADOR LOGISTICO DE PROTOC'!$B$20:$B$21</formula1>
    </dataValidation>
    <dataValidation type="list" allowBlank="1" showErrorMessage="1" sqref="B85:B86">
      <formula1>'2. VALLAS'!$B$3:$B$28</formula1>
    </dataValidation>
    <dataValidation type="list" allowBlank="1" showErrorMessage="1" sqref="C49">
      <formula1>'10.OPERADOR LOGISTICO DE PROTOC'!$B$27</formula1>
    </dataValidation>
    <dataValidation type="list" allowBlank="1" showErrorMessage="1" sqref="C39">
      <formula1>'9.OPERADOR LOGISTICO DE CAMPO'!$B$32</formula1>
    </dataValidation>
    <dataValidation type="list" allowBlank="1" showErrorMessage="1" sqref="B80:B83">
      <formula1>'1. CABINAS SANITARIAS'!$B$3:$B$27</formula1>
    </dataValidation>
    <dataValidation type="list" allowBlank="1" showErrorMessage="1" sqref="B62:B65">
      <formula1>'5. TRANSPORTE'!$B$3:$B$55</formula1>
    </dataValidation>
    <dataValidation type="list" allowBlank="1" showErrorMessage="1" sqref="C38">
      <formula1>'9.OPERADOR LOGISTICO DE CAMPO'!$B$27:$B$31</formula1>
    </dataValidation>
    <dataValidation type="list" allowBlank="1" showErrorMessage="1" sqref="B88:B91">
      <formula1>'6. P-M-S-C'!$B$3:$B$82</formula1>
    </dataValidation>
    <dataValidation type="list" allowBlank="1" showErrorMessage="1" sqref="C36">
      <formula1>'9.OPERADOR LOGISTICO DE CAMPO'!$B$21:$B$25</formula1>
    </dataValidation>
    <dataValidation type="list" allowBlank="1" showErrorMessage="1" sqref="C33">
      <formula1>'9.OPERADOR LOGISTICO DE CAMPO'!$B$8</formula1>
    </dataValidation>
    <dataValidation type="list" allowBlank="1" showErrorMessage="1" sqref="B111:B113">
      <formula1>'8. BACKLINE'!$B$71:$B$74</formula1>
    </dataValidation>
    <dataValidation type="list" allowBlank="1" showErrorMessage="1" sqref="C44">
      <formula1>'10.OPERADOR LOGISTICO DE PROTOC'!$B$4:$B$8</formula1>
    </dataValidation>
    <dataValidation type="list" allowBlank="1" showErrorMessage="1" sqref="B58:B60">
      <formula1>'11. ALIMENTACIÓN'!$B$3:$B$60</formula1>
    </dataValidation>
    <dataValidation type="list" allowBlank="1" showErrorMessage="1" sqref="B73:B75">
      <formula1>'7. GENERADORES ELECTRICOS'!$C$3:$C$26</formula1>
    </dataValidation>
    <dataValidation type="list" allowBlank="1" showErrorMessage="1" sqref="B107:B109">
      <formula1>'8. BACKLINE'!B$3:B$70</formula1>
    </dataValidation>
    <dataValidation type="list" allowBlank="1" showErrorMessage="1" sqref="C51">
      <formula1>'10.OPERADOR LOGISTICO DE PROTOC'!$B$33</formula1>
    </dataValidation>
    <dataValidation type="list" allowBlank="1" showErrorMessage="1" sqref="C48">
      <formula1>'10.OPERADOR LOGISTICO DE PROTOC'!$B$22:$B$26</formula1>
    </dataValidation>
    <dataValidation type="list" allowBlank="1" showErrorMessage="1" sqref="C35">
      <formula1>'9.OPERADOR LOGISTICO DE CAMPO'!$B$19:$B$20</formula1>
    </dataValidation>
    <dataValidation type="list" allowBlank="1" showErrorMessage="1" sqref="C37">
      <formula1>'9.OPERADOR LOGISTICO DE CAMPO'!$B$26</formula1>
    </dataValidation>
    <dataValidation type="list" allowBlank="1" showErrorMessage="1" sqref="B115:B116">
      <formula1>'8. BACKLINE'!$B$76:$B$147</formula1>
    </dataValidation>
    <dataValidation type="list" allowBlank="1" showErrorMessage="1" sqref="C32">
      <formula1>'9.OPERADOR LOGISTICO DE CAMPO'!$B$3:$B$7</formula1>
    </dataValidation>
    <dataValidation type="list" allowBlank="1" showErrorMessage="1" sqref="C42">
      <formula1>'9.OPERADOR LOGISTICO DE CAMPO'!$B$39:$B$44</formula1>
    </dataValidation>
    <dataValidation type="list" allowBlank="1" showErrorMessage="1" sqref="C45">
      <formula1>'10.OPERADOR LOGISTICO DE PROTOC'!$B$9</formula1>
    </dataValidation>
    <dataValidation type="list" allowBlank="1" showErrorMessage="1" sqref="B93:B98">
      <formula1>'12. TECNICA DE PEQUEÑO FORMATO'!$B$2:$B$199</formula1>
    </dataValidation>
    <dataValidation type="list" allowBlank="1" showErrorMessage="1" sqref="B100:B104">
      <formula1>'12. TECNICA DE PEQUEÑO FORMATO'!$B$201:$B$398</formula1>
    </dataValidation>
    <dataValidation type="list" allowBlank="1" showErrorMessage="1" sqref="C41">
      <formula1>'9.OPERADOR LOGISTICO DE CAMPO'!$B$33:$B$38</formula1>
    </dataValidation>
    <dataValidation type="list" allowBlank="1" showErrorMessage="1" sqref="B53:B56">
      <formula1>'4. SALUD'!$B$3:$B$12</formula1>
    </dataValidation>
    <dataValidation type="list" allowBlank="1" sqref="A9">
      <formula1>$K$2:$K$20</formula1>
    </dataValidation>
    <dataValidation type="list" allowBlank="1" showErrorMessage="1" sqref="A24:A27">
      <formula1>"CDP,CONVENIO MULTIDICIPLINAR - TOPOFILIA,CONVENIO MÚSICA - TEATRO R101,CONVENIO ÚNICO 2026"</formula1>
    </dataValidation>
    <dataValidation type="list" allowBlank="1" showErrorMessage="1" sqref="C40">
      <formula1>'9.OPERADOR LOGISTICO DE CAMPO'!$B$45:$B$47</formula1>
    </dataValidation>
  </dataValidations>
  <printOptions/>
  <pageMargins bottom="0.75" footer="0.0" header="0.0" left="0.7" right="0.7" top="0.75"/>
  <pageSetup fitToHeight="0" paperSize="14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6.88"/>
    <col customWidth="1" min="2" max="2" width="99.75"/>
    <col customWidth="1" min="3" max="3" width="17.0"/>
    <col customWidth="1" min="4" max="4" width="12.25"/>
    <col customWidth="1" min="5" max="5" width="15.75"/>
    <col customWidth="1" min="6" max="6" width="10.25"/>
    <col customWidth="1" min="7" max="7" width="9.13"/>
    <col customWidth="1" min="8" max="8" width="19.63"/>
    <col customWidth="1" min="9" max="9" width="18.63"/>
    <col customWidth="1" min="10" max="10" width="15.38"/>
    <col customWidth="1" min="11" max="11" width="9.13"/>
    <col customWidth="1" min="12" max="12" width="13.25"/>
    <col customWidth="1" min="13" max="13" width="14.38"/>
    <col customWidth="1" min="14" max="26" width="9.13"/>
  </cols>
  <sheetData>
    <row r="1" ht="14.25" customHeight="1">
      <c r="A1" s="127" t="s">
        <v>111</v>
      </c>
      <c r="B1" s="128" t="s">
        <v>112</v>
      </c>
      <c r="C1" s="128" t="s">
        <v>63</v>
      </c>
      <c r="D1" s="128" t="s">
        <v>113</v>
      </c>
      <c r="E1" s="129" t="s">
        <v>114</v>
      </c>
      <c r="F1" s="130" t="s">
        <v>115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</row>
    <row r="2" ht="14.25" customHeight="1">
      <c r="A2" s="132">
        <v>45292.0</v>
      </c>
      <c r="B2" s="133" t="s">
        <v>116</v>
      </c>
      <c r="C2" s="134" t="s">
        <v>117</v>
      </c>
      <c r="D2" s="135">
        <v>1.0</v>
      </c>
      <c r="E2" s="136">
        <v>7987701.0</v>
      </c>
      <c r="F2" s="137">
        <f t="shared" ref="F2:F398" si="1">E2*D2</f>
        <v>7987701</v>
      </c>
      <c r="G2" s="138"/>
      <c r="H2" s="139"/>
      <c r="I2" s="140"/>
      <c r="J2" s="140"/>
      <c r="K2" s="141"/>
      <c r="L2" s="141"/>
      <c r="M2" s="141"/>
      <c r="N2" s="141"/>
      <c r="O2" s="141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ht="14.25" customHeight="1">
      <c r="A3" s="132">
        <v>45323.0</v>
      </c>
      <c r="B3" s="133" t="s">
        <v>118</v>
      </c>
      <c r="C3" s="134" t="s">
        <v>117</v>
      </c>
      <c r="D3" s="135">
        <v>1.0</v>
      </c>
      <c r="E3" s="142">
        <v>1.4151605E7</v>
      </c>
      <c r="F3" s="137">
        <f t="shared" si="1"/>
        <v>14151605</v>
      </c>
      <c r="G3" s="138"/>
      <c r="H3" s="139"/>
      <c r="I3" s="140"/>
      <c r="J3" s="140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ht="14.25" customHeight="1">
      <c r="A4" s="132">
        <v>45352.0</v>
      </c>
      <c r="B4" s="133" t="s">
        <v>119</v>
      </c>
      <c r="C4" s="134" t="s">
        <v>117</v>
      </c>
      <c r="D4" s="135">
        <v>1.0</v>
      </c>
      <c r="E4" s="142">
        <v>5130452.0</v>
      </c>
      <c r="F4" s="137">
        <f t="shared" si="1"/>
        <v>5130452</v>
      </c>
      <c r="G4" s="138"/>
      <c r="H4" s="139"/>
      <c r="I4" s="140"/>
      <c r="J4" s="140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</row>
    <row r="5" ht="14.25" customHeight="1">
      <c r="A5" s="132">
        <v>45383.0</v>
      </c>
      <c r="B5" s="133" t="s">
        <v>120</v>
      </c>
      <c r="C5" s="134" t="s">
        <v>117</v>
      </c>
      <c r="D5" s="135">
        <v>1.0</v>
      </c>
      <c r="E5" s="142">
        <v>2.8449102E7</v>
      </c>
      <c r="F5" s="137">
        <f t="shared" si="1"/>
        <v>28449102</v>
      </c>
      <c r="G5" s="138"/>
      <c r="H5" s="139"/>
      <c r="I5" s="140"/>
      <c r="J5" s="140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</row>
    <row r="6" ht="14.25" customHeight="1">
      <c r="A6" s="132">
        <v>45413.0</v>
      </c>
      <c r="B6" s="133" t="s">
        <v>121</v>
      </c>
      <c r="C6" s="134" t="s">
        <v>117</v>
      </c>
      <c r="D6" s="135">
        <v>1.0</v>
      </c>
      <c r="E6" s="142">
        <v>2.0133211E7</v>
      </c>
      <c r="F6" s="137">
        <f t="shared" si="1"/>
        <v>20133211</v>
      </c>
      <c r="G6" s="138"/>
      <c r="H6" s="139"/>
      <c r="I6" s="140"/>
      <c r="J6" s="140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ht="14.25" customHeight="1">
      <c r="A7" s="132">
        <v>45444.0</v>
      </c>
      <c r="B7" s="133" t="s">
        <v>122</v>
      </c>
      <c r="C7" s="134" t="s">
        <v>117</v>
      </c>
      <c r="D7" s="135">
        <v>1.0</v>
      </c>
      <c r="E7" s="142">
        <v>2.8881105E7</v>
      </c>
      <c r="F7" s="137">
        <f t="shared" si="1"/>
        <v>28881105</v>
      </c>
      <c r="G7" s="138"/>
      <c r="H7" s="139"/>
      <c r="I7" s="140"/>
      <c r="J7" s="140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</row>
    <row r="8" ht="14.25" customHeight="1">
      <c r="A8" s="132">
        <v>45474.0</v>
      </c>
      <c r="B8" s="133" t="s">
        <v>123</v>
      </c>
      <c r="C8" s="134" t="s">
        <v>117</v>
      </c>
      <c r="D8" s="135">
        <v>1.0</v>
      </c>
      <c r="E8" s="142">
        <v>1.4227349E7</v>
      </c>
      <c r="F8" s="137">
        <f t="shared" si="1"/>
        <v>14227349</v>
      </c>
      <c r="G8" s="138"/>
      <c r="H8" s="139"/>
      <c r="I8" s="140"/>
      <c r="J8" s="140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</row>
    <row r="9" ht="14.25" customHeight="1">
      <c r="A9" s="132">
        <v>45505.0</v>
      </c>
      <c r="B9" s="133" t="s">
        <v>124</v>
      </c>
      <c r="C9" s="134" t="s">
        <v>117</v>
      </c>
      <c r="D9" s="135">
        <v>1.0</v>
      </c>
      <c r="E9" s="142">
        <v>2644559.0</v>
      </c>
      <c r="F9" s="137">
        <f t="shared" si="1"/>
        <v>2644559</v>
      </c>
      <c r="G9" s="138"/>
      <c r="H9" s="139"/>
      <c r="I9" s="140"/>
      <c r="J9" s="140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 ht="14.25" customHeight="1">
      <c r="A10" s="143">
        <v>45566.0</v>
      </c>
      <c r="B10" s="133" t="s">
        <v>125</v>
      </c>
      <c r="C10" s="134" t="s">
        <v>117</v>
      </c>
      <c r="D10" s="135">
        <v>1.0</v>
      </c>
      <c r="E10" s="142">
        <v>6907490.0</v>
      </c>
      <c r="F10" s="137">
        <f t="shared" si="1"/>
        <v>6907490</v>
      </c>
      <c r="G10" s="138"/>
      <c r="H10" s="139"/>
      <c r="I10" s="140"/>
      <c r="J10" s="140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ht="14.25" customHeight="1">
      <c r="A11" s="132">
        <v>45292.0</v>
      </c>
      <c r="B11" s="133" t="s">
        <v>126</v>
      </c>
      <c r="C11" s="134" t="s">
        <v>117</v>
      </c>
      <c r="D11" s="135">
        <v>1.0</v>
      </c>
      <c r="E11" s="142">
        <v>5233495.0</v>
      </c>
      <c r="F11" s="137">
        <f t="shared" si="1"/>
        <v>5233495</v>
      </c>
      <c r="G11" s="138"/>
      <c r="H11" s="139"/>
      <c r="I11" s="140"/>
      <c r="J11" s="140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 ht="14.25" customHeight="1">
      <c r="A12" s="132">
        <v>45323.0</v>
      </c>
      <c r="B12" s="133" t="s">
        <v>127</v>
      </c>
      <c r="C12" s="134" t="s">
        <v>117</v>
      </c>
      <c r="D12" s="135">
        <v>1.0</v>
      </c>
      <c r="E12" s="142">
        <v>4331160.0</v>
      </c>
      <c r="F12" s="137">
        <f t="shared" si="1"/>
        <v>4331160</v>
      </c>
      <c r="G12" s="138"/>
      <c r="H12" s="139"/>
      <c r="I12" s="140"/>
      <c r="J12" s="140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  <row r="13" ht="14.25" customHeight="1">
      <c r="A13" s="132">
        <v>45352.0</v>
      </c>
      <c r="B13" s="133" t="s">
        <v>128</v>
      </c>
      <c r="C13" s="134" t="s">
        <v>117</v>
      </c>
      <c r="D13" s="135">
        <v>1.0</v>
      </c>
      <c r="E13" s="142">
        <v>3592805.0</v>
      </c>
      <c r="F13" s="137">
        <f t="shared" si="1"/>
        <v>3592805</v>
      </c>
      <c r="G13" s="138"/>
      <c r="H13" s="139"/>
      <c r="I13" s="140"/>
      <c r="J13" s="140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 ht="14.25" customHeight="1">
      <c r="A14" s="132">
        <v>45383.0</v>
      </c>
      <c r="B14" s="133" t="s">
        <v>129</v>
      </c>
      <c r="C14" s="134" t="s">
        <v>117</v>
      </c>
      <c r="D14" s="135">
        <v>1.0</v>
      </c>
      <c r="E14" s="142">
        <v>3030073.0</v>
      </c>
      <c r="F14" s="137">
        <f t="shared" si="1"/>
        <v>3030073</v>
      </c>
      <c r="G14" s="138"/>
      <c r="H14" s="139"/>
      <c r="I14" s="140"/>
      <c r="J14" s="140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ht="14.25" customHeight="1">
      <c r="A15" s="132">
        <v>45413.0</v>
      </c>
      <c r="B15" s="133" t="s">
        <v>130</v>
      </c>
      <c r="C15" s="134" t="s">
        <v>117</v>
      </c>
      <c r="D15" s="135">
        <v>1.0</v>
      </c>
      <c r="E15" s="142">
        <v>3022146.0</v>
      </c>
      <c r="F15" s="137">
        <f t="shared" si="1"/>
        <v>3022146</v>
      </c>
      <c r="G15" s="138"/>
      <c r="H15" s="139"/>
      <c r="I15" s="140"/>
      <c r="J15" s="140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  <row r="16" ht="14.25" customHeight="1">
      <c r="A16" s="132">
        <v>45444.0</v>
      </c>
      <c r="B16" s="133" t="s">
        <v>131</v>
      </c>
      <c r="C16" s="134" t="s">
        <v>117</v>
      </c>
      <c r="D16" s="135">
        <v>1.0</v>
      </c>
      <c r="E16" s="142">
        <v>2604201.0</v>
      </c>
      <c r="F16" s="137">
        <f t="shared" si="1"/>
        <v>2604201</v>
      </c>
      <c r="G16" s="138"/>
      <c r="H16" s="139"/>
      <c r="I16" s="140"/>
      <c r="J16" s="140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ht="14.25" customHeight="1">
      <c r="A17" s="132">
        <v>45474.0</v>
      </c>
      <c r="B17" s="133" t="s">
        <v>132</v>
      </c>
      <c r="C17" s="134" t="s">
        <v>117</v>
      </c>
      <c r="D17" s="135">
        <v>1.0</v>
      </c>
      <c r="E17" s="142">
        <v>2091011.0</v>
      </c>
      <c r="F17" s="137">
        <f t="shared" si="1"/>
        <v>2091011</v>
      </c>
      <c r="G17" s="138"/>
      <c r="H17" s="139"/>
      <c r="I17" s="140"/>
      <c r="J17" s="140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</row>
    <row r="18" ht="14.25" customHeight="1">
      <c r="A18" s="132">
        <v>45505.0</v>
      </c>
      <c r="B18" s="133" t="s">
        <v>133</v>
      </c>
      <c r="C18" s="134" t="s">
        <v>117</v>
      </c>
      <c r="D18" s="135">
        <v>1.0</v>
      </c>
      <c r="E18" s="142">
        <v>1937474.0</v>
      </c>
      <c r="F18" s="137">
        <f t="shared" si="1"/>
        <v>1937474</v>
      </c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</row>
    <row r="19" ht="14.25" customHeight="1">
      <c r="A19" s="143">
        <v>45566.0</v>
      </c>
      <c r="B19" s="133" t="s">
        <v>134</v>
      </c>
      <c r="C19" s="134" t="s">
        <v>117</v>
      </c>
      <c r="D19" s="135">
        <v>1.0</v>
      </c>
      <c r="E19" s="142">
        <v>1577927.0</v>
      </c>
      <c r="F19" s="137">
        <f t="shared" si="1"/>
        <v>1577927</v>
      </c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</row>
    <row r="20" ht="14.25" customHeight="1">
      <c r="A20" s="132">
        <v>45292.0</v>
      </c>
      <c r="B20" s="133" t="s">
        <v>135</v>
      </c>
      <c r="C20" s="134" t="s">
        <v>117</v>
      </c>
      <c r="D20" s="135">
        <v>1.0</v>
      </c>
      <c r="E20" s="142">
        <v>1080911.0</v>
      </c>
      <c r="F20" s="137">
        <f t="shared" si="1"/>
        <v>1080911</v>
      </c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 ht="14.25" customHeight="1">
      <c r="A21" s="132">
        <v>45323.0</v>
      </c>
      <c r="B21" s="133" t="s">
        <v>136</v>
      </c>
      <c r="C21" s="134" t="s">
        <v>117</v>
      </c>
      <c r="D21" s="135">
        <v>1.0</v>
      </c>
      <c r="E21" s="142">
        <v>452200.0</v>
      </c>
      <c r="F21" s="137">
        <f t="shared" si="1"/>
        <v>452200</v>
      </c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</row>
    <row r="22" ht="14.25" customHeight="1">
      <c r="A22" s="132">
        <v>45352.0</v>
      </c>
      <c r="B22" s="133" t="s">
        <v>137</v>
      </c>
      <c r="C22" s="134" t="s">
        <v>117</v>
      </c>
      <c r="D22" s="135">
        <v>1.0</v>
      </c>
      <c r="E22" s="142">
        <v>1.4173004E7</v>
      </c>
      <c r="F22" s="137">
        <f t="shared" si="1"/>
        <v>14173004</v>
      </c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ht="14.25" customHeight="1">
      <c r="A23" s="132">
        <v>45383.0</v>
      </c>
      <c r="B23" s="133" t="s">
        <v>138</v>
      </c>
      <c r="C23" s="134" t="s">
        <v>117</v>
      </c>
      <c r="D23" s="135">
        <v>1.0</v>
      </c>
      <c r="E23" s="142">
        <v>1.0704969E7</v>
      </c>
      <c r="F23" s="137">
        <f t="shared" si="1"/>
        <v>10704969</v>
      </c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4" ht="14.25" customHeight="1">
      <c r="A24" s="132">
        <v>45413.0</v>
      </c>
      <c r="B24" s="133" t="s">
        <v>139</v>
      </c>
      <c r="C24" s="134" t="s">
        <v>117</v>
      </c>
      <c r="D24" s="135">
        <v>1.0</v>
      </c>
      <c r="E24" s="142">
        <v>9092528.0</v>
      </c>
      <c r="F24" s="137">
        <f t="shared" si="1"/>
        <v>9092528</v>
      </c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</row>
    <row r="25" ht="14.25" customHeight="1">
      <c r="A25" s="132">
        <v>45444.0</v>
      </c>
      <c r="B25" s="133" t="s">
        <v>140</v>
      </c>
      <c r="C25" s="134" t="s">
        <v>117</v>
      </c>
      <c r="D25" s="135">
        <v>1.0</v>
      </c>
      <c r="E25" s="142">
        <v>6097916.0</v>
      </c>
      <c r="F25" s="137">
        <f t="shared" si="1"/>
        <v>6097916</v>
      </c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</row>
    <row r="26" ht="14.25" customHeight="1">
      <c r="A26" s="132">
        <v>45474.0</v>
      </c>
      <c r="B26" s="133" t="s">
        <v>141</v>
      </c>
      <c r="C26" s="134" t="s">
        <v>117</v>
      </c>
      <c r="D26" s="135">
        <v>1.0</v>
      </c>
      <c r="E26" s="142">
        <v>485021.0</v>
      </c>
      <c r="F26" s="137">
        <f t="shared" si="1"/>
        <v>485021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</row>
    <row r="27" ht="14.25" customHeight="1">
      <c r="A27" s="132">
        <v>45505.0</v>
      </c>
      <c r="B27" s="133" t="s">
        <v>142</v>
      </c>
      <c r="C27" s="134" t="s">
        <v>117</v>
      </c>
      <c r="D27" s="135">
        <v>1.0</v>
      </c>
      <c r="E27" s="142">
        <v>364732.0</v>
      </c>
      <c r="F27" s="137">
        <f t="shared" si="1"/>
        <v>364732</v>
      </c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</row>
    <row r="28" ht="14.25" customHeight="1">
      <c r="A28" s="143">
        <v>45566.0</v>
      </c>
      <c r="B28" s="133" t="s">
        <v>143</v>
      </c>
      <c r="C28" s="134" t="s">
        <v>117</v>
      </c>
      <c r="D28" s="135">
        <v>1.0</v>
      </c>
      <c r="E28" s="142">
        <v>481446.0</v>
      </c>
      <c r="F28" s="137">
        <f t="shared" si="1"/>
        <v>481446</v>
      </c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</row>
    <row r="29" ht="14.25" customHeight="1">
      <c r="A29" s="132">
        <v>45292.0</v>
      </c>
      <c r="B29" s="133" t="s">
        <v>144</v>
      </c>
      <c r="C29" s="134" t="s">
        <v>117</v>
      </c>
      <c r="D29" s="135">
        <v>1.0</v>
      </c>
      <c r="E29" s="142">
        <v>3209642.0</v>
      </c>
      <c r="F29" s="137">
        <f t="shared" si="1"/>
        <v>3209642</v>
      </c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</row>
    <row r="30" ht="14.25" customHeight="1">
      <c r="A30" s="132">
        <v>45323.0</v>
      </c>
      <c r="B30" s="133" t="s">
        <v>145</v>
      </c>
      <c r="C30" s="134" t="s">
        <v>117</v>
      </c>
      <c r="D30" s="135">
        <v>1.0</v>
      </c>
      <c r="E30" s="142">
        <v>3540422.0</v>
      </c>
      <c r="F30" s="137">
        <f t="shared" si="1"/>
        <v>3540422</v>
      </c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</row>
    <row r="31" ht="14.25" customHeight="1">
      <c r="A31" s="132">
        <v>45352.0</v>
      </c>
      <c r="B31" s="133" t="s">
        <v>146</v>
      </c>
      <c r="C31" s="134" t="s">
        <v>117</v>
      </c>
      <c r="D31" s="135">
        <v>1.0</v>
      </c>
      <c r="E31" s="142">
        <v>2485893.0</v>
      </c>
      <c r="F31" s="137">
        <f t="shared" si="1"/>
        <v>2485893</v>
      </c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</row>
    <row r="32" ht="14.25" customHeight="1">
      <c r="A32" s="132">
        <v>45383.0</v>
      </c>
      <c r="B32" s="133" t="s">
        <v>147</v>
      </c>
      <c r="C32" s="134" t="s">
        <v>117</v>
      </c>
      <c r="D32" s="135">
        <v>1.0</v>
      </c>
      <c r="E32" s="142">
        <v>5458094.0</v>
      </c>
      <c r="F32" s="137">
        <f t="shared" si="1"/>
        <v>5458094</v>
      </c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</row>
    <row r="33" ht="14.25" customHeight="1">
      <c r="A33" s="132">
        <v>45413.0</v>
      </c>
      <c r="B33" s="133" t="s">
        <v>148</v>
      </c>
      <c r="C33" s="134" t="s">
        <v>117</v>
      </c>
      <c r="D33" s="135">
        <v>1.0</v>
      </c>
      <c r="E33" s="142">
        <v>656518.0</v>
      </c>
      <c r="F33" s="137">
        <f t="shared" si="1"/>
        <v>656518</v>
      </c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</row>
    <row r="34" ht="14.25" customHeight="1">
      <c r="A34" s="132">
        <v>45444.0</v>
      </c>
      <c r="B34" s="133" t="s">
        <v>149</v>
      </c>
      <c r="C34" s="134" t="s">
        <v>117</v>
      </c>
      <c r="D34" s="135">
        <v>1.0</v>
      </c>
      <c r="E34" s="142">
        <v>849753.0</v>
      </c>
      <c r="F34" s="137">
        <f t="shared" si="1"/>
        <v>849753</v>
      </c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</row>
    <row r="35" ht="14.25" customHeight="1">
      <c r="A35" s="132">
        <v>45474.0</v>
      </c>
      <c r="B35" s="133" t="s">
        <v>150</v>
      </c>
      <c r="C35" s="134" t="s">
        <v>117</v>
      </c>
      <c r="D35" s="135">
        <v>1.0</v>
      </c>
      <c r="E35" s="142">
        <v>333693.0</v>
      </c>
      <c r="F35" s="137">
        <f t="shared" si="1"/>
        <v>333693</v>
      </c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</row>
    <row r="36" ht="14.25" customHeight="1">
      <c r="A36" s="132">
        <v>45505.0</v>
      </c>
      <c r="B36" s="133" t="s">
        <v>151</v>
      </c>
      <c r="C36" s="134" t="s">
        <v>117</v>
      </c>
      <c r="D36" s="135">
        <v>1.0</v>
      </c>
      <c r="E36" s="142">
        <v>465188.0</v>
      </c>
      <c r="F36" s="137">
        <f t="shared" si="1"/>
        <v>465188</v>
      </c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</row>
    <row r="37" ht="14.25" customHeight="1">
      <c r="A37" s="143">
        <v>45566.0</v>
      </c>
      <c r="B37" s="133" t="s">
        <v>152</v>
      </c>
      <c r="C37" s="134" t="s">
        <v>117</v>
      </c>
      <c r="D37" s="135">
        <v>1.0</v>
      </c>
      <c r="E37" s="142">
        <v>291786.0</v>
      </c>
      <c r="F37" s="137">
        <f t="shared" si="1"/>
        <v>291786</v>
      </c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</row>
    <row r="38" ht="14.25" customHeight="1">
      <c r="A38" s="132">
        <v>45292.0</v>
      </c>
      <c r="B38" s="133" t="s">
        <v>153</v>
      </c>
      <c r="C38" s="134" t="s">
        <v>117</v>
      </c>
      <c r="D38" s="135">
        <v>1.0</v>
      </c>
      <c r="E38" s="142">
        <v>475104.0</v>
      </c>
      <c r="F38" s="137">
        <f t="shared" si="1"/>
        <v>475104</v>
      </c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</row>
    <row r="39" ht="14.25" customHeight="1">
      <c r="A39" s="132">
        <v>45323.0</v>
      </c>
      <c r="B39" s="133" t="s">
        <v>154</v>
      </c>
      <c r="C39" s="134" t="s">
        <v>117</v>
      </c>
      <c r="D39" s="135">
        <v>1.0</v>
      </c>
      <c r="E39" s="142">
        <v>643071.0</v>
      </c>
      <c r="F39" s="137">
        <f t="shared" si="1"/>
        <v>643071</v>
      </c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</row>
    <row r="40" ht="14.25" customHeight="1">
      <c r="A40" s="132">
        <v>45352.0</v>
      </c>
      <c r="B40" s="133" t="s">
        <v>155</v>
      </c>
      <c r="C40" s="134" t="s">
        <v>117</v>
      </c>
      <c r="D40" s="135">
        <v>1.0</v>
      </c>
      <c r="E40" s="142">
        <v>3209642.0</v>
      </c>
      <c r="F40" s="137">
        <f t="shared" si="1"/>
        <v>3209642</v>
      </c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</row>
    <row r="41" ht="14.25" customHeight="1">
      <c r="A41" s="132">
        <v>45383.0</v>
      </c>
      <c r="B41" s="133" t="s">
        <v>156</v>
      </c>
      <c r="C41" s="134" t="s">
        <v>117</v>
      </c>
      <c r="D41" s="135">
        <v>1.0</v>
      </c>
      <c r="E41" s="142">
        <v>1750714.0</v>
      </c>
      <c r="F41" s="137">
        <f t="shared" si="1"/>
        <v>1750714</v>
      </c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</row>
    <row r="42" ht="14.25" customHeight="1">
      <c r="A42" s="132">
        <v>45413.0</v>
      </c>
      <c r="B42" s="133" t="s">
        <v>157</v>
      </c>
      <c r="C42" s="134" t="s">
        <v>117</v>
      </c>
      <c r="D42" s="135">
        <v>1.0</v>
      </c>
      <c r="E42" s="142">
        <v>606598.0</v>
      </c>
      <c r="F42" s="137">
        <f t="shared" si="1"/>
        <v>606598</v>
      </c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</row>
    <row r="43" ht="14.25" customHeight="1">
      <c r="A43" s="132">
        <v>45444.0</v>
      </c>
      <c r="B43" s="133" t="s">
        <v>158</v>
      </c>
      <c r="C43" s="134" t="s">
        <v>117</v>
      </c>
      <c r="D43" s="135">
        <v>1.0</v>
      </c>
      <c r="E43" s="142">
        <v>875357.0</v>
      </c>
      <c r="F43" s="137">
        <f t="shared" si="1"/>
        <v>875357</v>
      </c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</row>
    <row r="44" ht="14.25" customHeight="1">
      <c r="A44" s="132">
        <v>45474.0</v>
      </c>
      <c r="B44" s="133" t="s">
        <v>159</v>
      </c>
      <c r="C44" s="134" t="s">
        <v>117</v>
      </c>
      <c r="D44" s="135">
        <v>1.0</v>
      </c>
      <c r="E44" s="142">
        <v>444065.0</v>
      </c>
      <c r="F44" s="137">
        <f t="shared" si="1"/>
        <v>444065</v>
      </c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</row>
    <row r="45" ht="14.25" customHeight="1">
      <c r="A45" s="132">
        <v>45505.0</v>
      </c>
      <c r="B45" s="133" t="s">
        <v>160</v>
      </c>
      <c r="C45" s="134" t="s">
        <v>117</v>
      </c>
      <c r="D45" s="135">
        <v>1.0</v>
      </c>
      <c r="E45" s="142">
        <v>1028253.0</v>
      </c>
      <c r="F45" s="137">
        <f t="shared" si="1"/>
        <v>1028253</v>
      </c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</row>
    <row r="46" ht="14.25" customHeight="1">
      <c r="A46" s="143">
        <v>45566.0</v>
      </c>
      <c r="B46" s="144" t="s">
        <v>161</v>
      </c>
      <c r="C46" s="145" t="s">
        <v>117</v>
      </c>
      <c r="D46" s="135">
        <v>1.0</v>
      </c>
      <c r="E46" s="142">
        <v>1750714.0</v>
      </c>
      <c r="F46" s="137">
        <f t="shared" si="1"/>
        <v>1750714</v>
      </c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</row>
    <row r="47" ht="14.25" customHeight="1">
      <c r="A47" s="132">
        <v>45292.0</v>
      </c>
      <c r="B47" s="133" t="s">
        <v>162</v>
      </c>
      <c r="C47" s="134" t="s">
        <v>117</v>
      </c>
      <c r="D47" s="135">
        <v>1.0</v>
      </c>
      <c r="E47" s="142">
        <v>4175089.0</v>
      </c>
      <c r="F47" s="137">
        <f t="shared" si="1"/>
        <v>4175089</v>
      </c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</row>
    <row r="48" ht="14.25" customHeight="1">
      <c r="A48" s="132">
        <v>45323.0</v>
      </c>
      <c r="B48" s="133" t="s">
        <v>163</v>
      </c>
      <c r="C48" s="134" t="s">
        <v>117</v>
      </c>
      <c r="D48" s="135">
        <v>1.0</v>
      </c>
      <c r="E48" s="142">
        <v>5835713.0</v>
      </c>
      <c r="F48" s="137">
        <f t="shared" si="1"/>
        <v>5835713</v>
      </c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</row>
    <row r="49" ht="14.25" customHeight="1">
      <c r="A49" s="132">
        <v>45352.0</v>
      </c>
      <c r="B49" s="133" t="s">
        <v>164</v>
      </c>
      <c r="C49" s="134" t="s">
        <v>117</v>
      </c>
      <c r="D49" s="135">
        <v>1.0</v>
      </c>
      <c r="E49" s="142">
        <v>1642000.0</v>
      </c>
      <c r="F49" s="137">
        <f t="shared" si="1"/>
        <v>1642000</v>
      </c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</row>
    <row r="50" ht="14.25" customHeight="1">
      <c r="A50" s="132">
        <v>45383.0</v>
      </c>
      <c r="B50" s="133" t="s">
        <v>165</v>
      </c>
      <c r="C50" s="134" t="s">
        <v>117</v>
      </c>
      <c r="D50" s="135">
        <v>1.0</v>
      </c>
      <c r="E50" s="142">
        <v>1313600.0</v>
      </c>
      <c r="F50" s="137">
        <f t="shared" si="1"/>
        <v>1313600</v>
      </c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</row>
    <row r="51" ht="14.25" customHeight="1">
      <c r="A51" s="132">
        <v>45413.0</v>
      </c>
      <c r="B51" s="133" t="s">
        <v>166</v>
      </c>
      <c r="C51" s="134" t="s">
        <v>117</v>
      </c>
      <c r="D51" s="135">
        <v>1.0</v>
      </c>
      <c r="E51" s="142">
        <v>485021.0</v>
      </c>
      <c r="F51" s="137">
        <f t="shared" si="1"/>
        <v>485021</v>
      </c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</row>
    <row r="52" ht="14.25" customHeight="1">
      <c r="A52" s="132">
        <v>45444.0</v>
      </c>
      <c r="B52" s="133" t="s">
        <v>167</v>
      </c>
      <c r="C52" s="134" t="s">
        <v>117</v>
      </c>
      <c r="D52" s="135">
        <v>1.0</v>
      </c>
      <c r="E52" s="142">
        <v>849753.0</v>
      </c>
      <c r="F52" s="137">
        <f t="shared" si="1"/>
        <v>849753</v>
      </c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</row>
    <row r="53" ht="14.25" customHeight="1">
      <c r="A53" s="132">
        <v>45474.0</v>
      </c>
      <c r="B53" s="133" t="s">
        <v>168</v>
      </c>
      <c r="C53" s="134" t="s">
        <v>117</v>
      </c>
      <c r="D53" s="135">
        <v>1.0</v>
      </c>
      <c r="E53" s="142">
        <v>4668571.0</v>
      </c>
      <c r="F53" s="137">
        <f t="shared" si="1"/>
        <v>4668571</v>
      </c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</row>
    <row r="54" ht="14.25" customHeight="1">
      <c r="A54" s="132">
        <v>45505.0</v>
      </c>
      <c r="B54" s="133" t="s">
        <v>169</v>
      </c>
      <c r="C54" s="134" t="s">
        <v>117</v>
      </c>
      <c r="D54" s="135">
        <v>1.0</v>
      </c>
      <c r="E54" s="142">
        <v>2626071.0</v>
      </c>
      <c r="F54" s="137">
        <f t="shared" si="1"/>
        <v>2626071</v>
      </c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</row>
    <row r="55" ht="14.25" customHeight="1">
      <c r="A55" s="143">
        <v>45566.0</v>
      </c>
      <c r="B55" s="144" t="s">
        <v>170</v>
      </c>
      <c r="C55" s="145" t="s">
        <v>117</v>
      </c>
      <c r="D55" s="135">
        <v>1.0</v>
      </c>
      <c r="E55" s="142">
        <v>1896607.0</v>
      </c>
      <c r="F55" s="137">
        <f t="shared" si="1"/>
        <v>1896607</v>
      </c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</row>
    <row r="56" ht="14.25" customHeight="1">
      <c r="A56" s="132">
        <v>45292.0</v>
      </c>
      <c r="B56" s="133" t="s">
        <v>171</v>
      </c>
      <c r="C56" s="134" t="s">
        <v>117</v>
      </c>
      <c r="D56" s="135">
        <v>1.0</v>
      </c>
      <c r="E56" s="142">
        <v>1750714.0</v>
      </c>
      <c r="F56" s="137">
        <f t="shared" si="1"/>
        <v>1750714</v>
      </c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</row>
    <row r="57" ht="14.25" customHeight="1">
      <c r="A57" s="132">
        <v>45323.0</v>
      </c>
      <c r="B57" s="133" t="s">
        <v>172</v>
      </c>
      <c r="C57" s="134" t="s">
        <v>117</v>
      </c>
      <c r="D57" s="135">
        <v>1.0</v>
      </c>
      <c r="E57" s="142">
        <v>359926.0</v>
      </c>
      <c r="F57" s="137">
        <f t="shared" si="1"/>
        <v>359926</v>
      </c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</row>
    <row r="58" ht="14.25" customHeight="1">
      <c r="A58" s="132">
        <v>45352.0</v>
      </c>
      <c r="B58" s="133" t="s">
        <v>173</v>
      </c>
      <c r="C58" s="134" t="s">
        <v>117</v>
      </c>
      <c r="D58" s="135">
        <v>1.0</v>
      </c>
      <c r="E58" s="142">
        <v>357926.0</v>
      </c>
      <c r="F58" s="137">
        <f t="shared" si="1"/>
        <v>357926</v>
      </c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</row>
    <row r="59" ht="14.25" customHeight="1">
      <c r="A59" s="132">
        <v>45383.0</v>
      </c>
      <c r="B59" s="133" t="s">
        <v>174</v>
      </c>
      <c r="C59" s="134" t="s">
        <v>117</v>
      </c>
      <c r="D59" s="135">
        <v>1.0</v>
      </c>
      <c r="E59" s="142">
        <v>501994.0</v>
      </c>
      <c r="F59" s="137">
        <f t="shared" si="1"/>
        <v>501994</v>
      </c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</row>
    <row r="60" ht="14.25" customHeight="1">
      <c r="A60" s="132">
        <v>45413.0</v>
      </c>
      <c r="B60" s="133" t="s">
        <v>175</v>
      </c>
      <c r="C60" s="134" t="s">
        <v>117</v>
      </c>
      <c r="D60" s="135">
        <v>1.0</v>
      </c>
      <c r="E60" s="142">
        <v>612750.0</v>
      </c>
      <c r="F60" s="137">
        <f t="shared" si="1"/>
        <v>612750</v>
      </c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</row>
    <row r="61" ht="14.25" customHeight="1">
      <c r="A61" s="132">
        <v>45444.0</v>
      </c>
      <c r="B61" s="133" t="s">
        <v>176</v>
      </c>
      <c r="C61" s="134" t="s">
        <v>117</v>
      </c>
      <c r="D61" s="135">
        <v>1.0</v>
      </c>
      <c r="E61" s="142">
        <v>466857.0</v>
      </c>
      <c r="F61" s="137">
        <f t="shared" si="1"/>
        <v>466857</v>
      </c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</row>
    <row r="62" ht="14.25" customHeight="1">
      <c r="A62" s="132">
        <v>45474.0</v>
      </c>
      <c r="B62" s="133" t="s">
        <v>177</v>
      </c>
      <c r="C62" s="134" t="s">
        <v>117</v>
      </c>
      <c r="D62" s="135">
        <v>1.0</v>
      </c>
      <c r="E62" s="142">
        <v>656518.0</v>
      </c>
      <c r="F62" s="137">
        <f t="shared" si="1"/>
        <v>656518</v>
      </c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</row>
    <row r="63" ht="14.25" customHeight="1">
      <c r="A63" s="132">
        <v>45505.0</v>
      </c>
      <c r="B63" s="133" t="s">
        <v>178</v>
      </c>
      <c r="C63" s="134" t="s">
        <v>117</v>
      </c>
      <c r="D63" s="135">
        <v>1.0</v>
      </c>
      <c r="E63" s="142">
        <v>481446.0</v>
      </c>
      <c r="F63" s="137">
        <f t="shared" si="1"/>
        <v>481446</v>
      </c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</row>
    <row r="64" ht="14.25" customHeight="1">
      <c r="A64" s="143">
        <v>45566.0</v>
      </c>
      <c r="B64" s="133" t="s">
        <v>179</v>
      </c>
      <c r="C64" s="134" t="s">
        <v>117</v>
      </c>
      <c r="D64" s="135">
        <v>1.0</v>
      </c>
      <c r="E64" s="142">
        <v>441205.0</v>
      </c>
      <c r="F64" s="137">
        <f t="shared" si="1"/>
        <v>441205</v>
      </c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</row>
    <row r="65" ht="14.25" customHeight="1">
      <c r="A65" s="132">
        <v>45292.0</v>
      </c>
      <c r="B65" s="133" t="s">
        <v>180</v>
      </c>
      <c r="C65" s="134" t="s">
        <v>117</v>
      </c>
      <c r="D65" s="135">
        <v>1.0</v>
      </c>
      <c r="E65" s="142">
        <v>481446.0</v>
      </c>
      <c r="F65" s="137">
        <f t="shared" si="1"/>
        <v>481446</v>
      </c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</row>
    <row r="66" ht="14.25" customHeight="1">
      <c r="A66" s="132">
        <v>45323.0</v>
      </c>
      <c r="B66" s="133" t="s">
        <v>181</v>
      </c>
      <c r="C66" s="134" t="s">
        <v>117</v>
      </c>
      <c r="D66" s="135">
        <v>1.0</v>
      </c>
      <c r="E66" s="142">
        <v>444600.0</v>
      </c>
      <c r="F66" s="137">
        <f t="shared" si="1"/>
        <v>444600</v>
      </c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</row>
    <row r="67" ht="14.25" customHeight="1">
      <c r="A67" s="132">
        <v>45352.0</v>
      </c>
      <c r="B67" s="133" t="s">
        <v>182</v>
      </c>
      <c r="C67" s="134" t="s">
        <v>117</v>
      </c>
      <c r="D67" s="135">
        <v>1.0</v>
      </c>
      <c r="E67" s="142">
        <v>501661.0</v>
      </c>
      <c r="F67" s="137">
        <f t="shared" si="1"/>
        <v>501661</v>
      </c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</row>
    <row r="68" ht="14.25" customHeight="1">
      <c r="A68" s="132">
        <v>45383.0</v>
      </c>
      <c r="B68" s="133" t="s">
        <v>183</v>
      </c>
      <c r="C68" s="134" t="s">
        <v>117</v>
      </c>
      <c r="D68" s="135">
        <v>1.0</v>
      </c>
      <c r="E68" s="142">
        <v>333693.0</v>
      </c>
      <c r="F68" s="137">
        <f t="shared" si="1"/>
        <v>333693</v>
      </c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</row>
    <row r="69" ht="14.25" customHeight="1">
      <c r="A69" s="132">
        <v>45413.0</v>
      </c>
      <c r="B69" s="133" t="s">
        <v>184</v>
      </c>
      <c r="C69" s="134" t="s">
        <v>117</v>
      </c>
      <c r="D69" s="135">
        <v>1.0</v>
      </c>
      <c r="E69" s="142">
        <v>535893.0</v>
      </c>
      <c r="F69" s="137">
        <f t="shared" si="1"/>
        <v>535893</v>
      </c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</row>
    <row r="70" ht="14.25" customHeight="1">
      <c r="A70" s="132">
        <v>45444.0</v>
      </c>
      <c r="B70" s="133" t="s">
        <v>185</v>
      </c>
      <c r="C70" s="134" t="s">
        <v>117</v>
      </c>
      <c r="D70" s="135">
        <v>1.0</v>
      </c>
      <c r="E70" s="142">
        <v>189623.0</v>
      </c>
      <c r="F70" s="137">
        <f t="shared" si="1"/>
        <v>189623</v>
      </c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</row>
    <row r="71" ht="14.25" customHeight="1">
      <c r="A71" s="132">
        <v>45474.0</v>
      </c>
      <c r="B71" s="133" t="s">
        <v>186</v>
      </c>
      <c r="C71" s="134" t="s">
        <v>117</v>
      </c>
      <c r="D71" s="135">
        <v>1.0</v>
      </c>
      <c r="E71" s="142">
        <v>343943.0</v>
      </c>
      <c r="F71" s="137">
        <f t="shared" si="1"/>
        <v>343943</v>
      </c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</row>
    <row r="72" ht="14.25" customHeight="1">
      <c r="A72" s="132">
        <v>45505.0</v>
      </c>
      <c r="B72" s="133" t="s">
        <v>187</v>
      </c>
      <c r="C72" s="134" t="s">
        <v>117</v>
      </c>
      <c r="D72" s="135">
        <v>1.0</v>
      </c>
      <c r="E72" s="142">
        <v>1167143.0</v>
      </c>
      <c r="F72" s="137">
        <f t="shared" si="1"/>
        <v>1167143</v>
      </c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</row>
    <row r="73" ht="14.25" customHeight="1">
      <c r="A73" s="143">
        <v>45566.0</v>
      </c>
      <c r="B73" s="133" t="s">
        <v>188</v>
      </c>
      <c r="C73" s="134" t="s">
        <v>117</v>
      </c>
      <c r="D73" s="135">
        <v>1.0</v>
      </c>
      <c r="E73" s="142">
        <v>1334774.0</v>
      </c>
      <c r="F73" s="137">
        <f t="shared" si="1"/>
        <v>1334774</v>
      </c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</row>
    <row r="74" ht="14.25" customHeight="1">
      <c r="A74" s="132">
        <v>45292.0</v>
      </c>
      <c r="B74" s="133" t="s">
        <v>189</v>
      </c>
      <c r="C74" s="134" t="s">
        <v>117</v>
      </c>
      <c r="D74" s="135">
        <v>1.0</v>
      </c>
      <c r="E74" s="142">
        <v>1860750.0</v>
      </c>
      <c r="F74" s="137">
        <f t="shared" si="1"/>
        <v>1860750</v>
      </c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</row>
    <row r="75" ht="14.25" customHeight="1">
      <c r="A75" s="132">
        <v>45323.0</v>
      </c>
      <c r="B75" s="133" t="s">
        <v>190</v>
      </c>
      <c r="C75" s="134" t="s">
        <v>117</v>
      </c>
      <c r="D75" s="135">
        <v>1.0</v>
      </c>
      <c r="E75" s="142">
        <v>2386726.0</v>
      </c>
      <c r="F75" s="137">
        <f t="shared" si="1"/>
        <v>2386726</v>
      </c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</row>
    <row r="76" ht="14.25" customHeight="1">
      <c r="A76" s="132">
        <v>45352.0</v>
      </c>
      <c r="B76" s="133" t="s">
        <v>191</v>
      </c>
      <c r="C76" s="134" t="s">
        <v>117</v>
      </c>
      <c r="D76" s="135">
        <v>1.0</v>
      </c>
      <c r="E76" s="142">
        <v>2729047.0</v>
      </c>
      <c r="F76" s="137">
        <f t="shared" si="1"/>
        <v>2729047</v>
      </c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</row>
    <row r="77" ht="14.25" customHeight="1">
      <c r="A77" s="132">
        <v>45383.0</v>
      </c>
      <c r="B77" s="133" t="s">
        <v>192</v>
      </c>
      <c r="C77" s="134" t="s">
        <v>117</v>
      </c>
      <c r="D77" s="135">
        <v>1.0</v>
      </c>
      <c r="E77" s="142">
        <v>1167143.0</v>
      </c>
      <c r="F77" s="137">
        <f t="shared" si="1"/>
        <v>1167143</v>
      </c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</row>
    <row r="78" ht="14.25" customHeight="1">
      <c r="A78" s="132">
        <v>45413.0</v>
      </c>
      <c r="B78" s="133" t="s">
        <v>193</v>
      </c>
      <c r="C78" s="134" t="s">
        <v>117</v>
      </c>
      <c r="D78" s="135">
        <v>1.0</v>
      </c>
      <c r="E78" s="142">
        <v>1458928.0</v>
      </c>
      <c r="F78" s="137">
        <f t="shared" si="1"/>
        <v>1458928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</row>
    <row r="79" ht="14.25" customHeight="1">
      <c r="A79" s="132">
        <v>45444.0</v>
      </c>
      <c r="B79" s="133" t="s">
        <v>194</v>
      </c>
      <c r="C79" s="134" t="s">
        <v>117</v>
      </c>
      <c r="D79" s="135">
        <v>1.0</v>
      </c>
      <c r="E79" s="142">
        <v>2115446.0</v>
      </c>
      <c r="F79" s="137">
        <f t="shared" si="1"/>
        <v>2115446</v>
      </c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</row>
    <row r="80" ht="14.25" customHeight="1">
      <c r="A80" s="132">
        <v>45474.0</v>
      </c>
      <c r="B80" s="133" t="s">
        <v>195</v>
      </c>
      <c r="C80" s="134" t="s">
        <v>117</v>
      </c>
      <c r="D80" s="135">
        <v>1.0</v>
      </c>
      <c r="E80" s="142">
        <v>2771964.0</v>
      </c>
      <c r="F80" s="137">
        <f t="shared" si="1"/>
        <v>2771964</v>
      </c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</row>
    <row r="81" ht="14.25" customHeight="1">
      <c r="A81" s="132">
        <v>45505.0</v>
      </c>
      <c r="B81" s="133" t="s">
        <v>196</v>
      </c>
      <c r="C81" s="134" t="s">
        <v>117</v>
      </c>
      <c r="D81" s="135">
        <v>1.0</v>
      </c>
      <c r="E81" s="142">
        <v>3209642.0</v>
      </c>
      <c r="F81" s="137">
        <f t="shared" si="1"/>
        <v>3209642</v>
      </c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</row>
    <row r="82" ht="14.25" customHeight="1">
      <c r="A82" s="143">
        <v>45566.0</v>
      </c>
      <c r="B82" s="133" t="s">
        <v>197</v>
      </c>
      <c r="C82" s="134" t="s">
        <v>117</v>
      </c>
      <c r="D82" s="135">
        <v>1.0</v>
      </c>
      <c r="E82" s="142">
        <v>4504166.0</v>
      </c>
      <c r="F82" s="137">
        <f t="shared" si="1"/>
        <v>4504166</v>
      </c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</row>
    <row r="83" ht="14.25" customHeight="1">
      <c r="A83" s="132">
        <v>45292.0</v>
      </c>
      <c r="B83" s="133" t="s">
        <v>198</v>
      </c>
      <c r="C83" s="134" t="s">
        <v>117</v>
      </c>
      <c r="D83" s="135">
        <v>1.0</v>
      </c>
      <c r="E83" s="142">
        <v>6396428.0</v>
      </c>
      <c r="F83" s="137">
        <f t="shared" si="1"/>
        <v>6396428</v>
      </c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</row>
    <row r="84" ht="14.25" customHeight="1">
      <c r="A84" s="132">
        <v>45323.0</v>
      </c>
      <c r="B84" s="133" t="s">
        <v>199</v>
      </c>
      <c r="C84" s="134" t="s">
        <v>117</v>
      </c>
      <c r="D84" s="135">
        <v>1.0</v>
      </c>
      <c r="E84" s="142">
        <v>1.4702825E7</v>
      </c>
      <c r="F84" s="137">
        <f t="shared" si="1"/>
        <v>14702825</v>
      </c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</row>
    <row r="85" ht="14.25" customHeight="1">
      <c r="A85" s="132">
        <v>45352.0</v>
      </c>
      <c r="B85" s="133" t="s">
        <v>200</v>
      </c>
      <c r="C85" s="134" t="s">
        <v>117</v>
      </c>
      <c r="D85" s="135">
        <v>1.0</v>
      </c>
      <c r="E85" s="142">
        <v>2.2326783E7</v>
      </c>
      <c r="F85" s="137">
        <f t="shared" si="1"/>
        <v>22326783</v>
      </c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</row>
    <row r="86" ht="14.25" customHeight="1">
      <c r="A86" s="132">
        <v>45383.0</v>
      </c>
      <c r="B86" s="133" t="s">
        <v>201</v>
      </c>
      <c r="C86" s="134" t="s">
        <v>117</v>
      </c>
      <c r="D86" s="135">
        <v>1.0</v>
      </c>
      <c r="E86" s="142">
        <v>2.758199E7</v>
      </c>
      <c r="F86" s="137">
        <f t="shared" si="1"/>
        <v>27581990</v>
      </c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</row>
    <row r="87" ht="14.25" customHeight="1">
      <c r="A87" s="132">
        <v>45413.0</v>
      </c>
      <c r="B87" s="133" t="s">
        <v>202</v>
      </c>
      <c r="C87" s="134" t="s">
        <v>117</v>
      </c>
      <c r="D87" s="135">
        <v>1.0</v>
      </c>
      <c r="E87" s="142">
        <v>86959.0</v>
      </c>
      <c r="F87" s="137">
        <f t="shared" si="1"/>
        <v>86959</v>
      </c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</row>
    <row r="88" ht="14.25" customHeight="1">
      <c r="A88" s="132">
        <v>45444.0</v>
      </c>
      <c r="B88" s="133" t="s">
        <v>203</v>
      </c>
      <c r="C88" s="134" t="s">
        <v>117</v>
      </c>
      <c r="D88" s="135">
        <v>1.0</v>
      </c>
      <c r="E88" s="142">
        <v>370768.0</v>
      </c>
      <c r="F88" s="137">
        <f t="shared" si="1"/>
        <v>370768</v>
      </c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</row>
    <row r="89" ht="14.25" customHeight="1">
      <c r="A89" s="132">
        <v>45474.0</v>
      </c>
      <c r="B89" s="133" t="s">
        <v>204</v>
      </c>
      <c r="C89" s="134" t="s">
        <v>117</v>
      </c>
      <c r="D89" s="135">
        <v>1.0</v>
      </c>
      <c r="E89" s="142">
        <v>393911.0</v>
      </c>
      <c r="F89" s="137">
        <f t="shared" si="1"/>
        <v>393911</v>
      </c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</row>
    <row r="90" ht="14.25" customHeight="1">
      <c r="A90" s="132">
        <v>45505.0</v>
      </c>
      <c r="B90" s="133" t="s">
        <v>205</v>
      </c>
      <c r="C90" s="134" t="s">
        <v>117</v>
      </c>
      <c r="D90" s="135">
        <v>1.0</v>
      </c>
      <c r="E90" s="142">
        <v>481446.0</v>
      </c>
      <c r="F90" s="137">
        <f t="shared" si="1"/>
        <v>481446</v>
      </c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</row>
    <row r="91" ht="14.25" customHeight="1">
      <c r="A91" s="143">
        <v>45566.0</v>
      </c>
      <c r="B91" s="133" t="s">
        <v>206</v>
      </c>
      <c r="C91" s="134" t="s">
        <v>117</v>
      </c>
      <c r="D91" s="135">
        <v>1.0</v>
      </c>
      <c r="E91" s="142">
        <v>440872.0</v>
      </c>
      <c r="F91" s="137">
        <f t="shared" si="1"/>
        <v>440872</v>
      </c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</row>
    <row r="92" ht="14.25" customHeight="1">
      <c r="A92" s="132">
        <v>45292.0</v>
      </c>
      <c r="B92" s="133" t="s">
        <v>207</v>
      </c>
      <c r="C92" s="134" t="s">
        <v>117</v>
      </c>
      <c r="D92" s="135">
        <v>1.0</v>
      </c>
      <c r="E92" s="142">
        <v>481446.0</v>
      </c>
      <c r="F92" s="137">
        <f t="shared" si="1"/>
        <v>481446</v>
      </c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</row>
    <row r="93" ht="14.25" customHeight="1">
      <c r="A93" s="132">
        <v>45323.0</v>
      </c>
      <c r="B93" s="133" t="s">
        <v>208</v>
      </c>
      <c r="C93" s="134" t="s">
        <v>117</v>
      </c>
      <c r="D93" s="135">
        <v>1.0</v>
      </c>
      <c r="E93" s="142">
        <v>510625.0</v>
      </c>
      <c r="F93" s="137">
        <f t="shared" si="1"/>
        <v>510625</v>
      </c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</row>
    <row r="94" ht="14.25" customHeight="1">
      <c r="A94" s="132">
        <v>45352.0</v>
      </c>
      <c r="B94" s="133" t="s">
        <v>209</v>
      </c>
      <c r="C94" s="134" t="s">
        <v>117</v>
      </c>
      <c r="D94" s="135">
        <v>1.0</v>
      </c>
      <c r="E94" s="142">
        <v>465188.0</v>
      </c>
      <c r="F94" s="137">
        <f t="shared" si="1"/>
        <v>465188</v>
      </c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</row>
    <row r="95" ht="14.25" customHeight="1">
      <c r="A95" s="132">
        <v>45383.0</v>
      </c>
      <c r="B95" s="133" t="s">
        <v>210</v>
      </c>
      <c r="C95" s="134" t="s">
        <v>117</v>
      </c>
      <c r="D95" s="135">
        <v>1.0</v>
      </c>
      <c r="E95" s="142">
        <v>503311.0</v>
      </c>
      <c r="F95" s="137">
        <f t="shared" si="1"/>
        <v>503311</v>
      </c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</row>
    <row r="96" ht="14.25" customHeight="1">
      <c r="A96" s="132">
        <v>45413.0</v>
      </c>
      <c r="B96" s="133" t="s">
        <v>211</v>
      </c>
      <c r="C96" s="134" t="s">
        <v>117</v>
      </c>
      <c r="D96" s="135">
        <v>1.0</v>
      </c>
      <c r="E96" s="142">
        <v>656518.0</v>
      </c>
      <c r="F96" s="137">
        <f t="shared" si="1"/>
        <v>656518</v>
      </c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</row>
    <row r="97" ht="14.25" customHeight="1">
      <c r="A97" s="132">
        <v>45444.0</v>
      </c>
      <c r="B97" s="144" t="s">
        <v>212</v>
      </c>
      <c r="C97" s="145" t="s">
        <v>117</v>
      </c>
      <c r="D97" s="135">
        <v>1.0</v>
      </c>
      <c r="E97" s="142">
        <v>798881.0</v>
      </c>
      <c r="F97" s="137">
        <f t="shared" si="1"/>
        <v>798881</v>
      </c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</row>
    <row r="98" ht="14.25" customHeight="1">
      <c r="A98" s="132">
        <v>45474.0</v>
      </c>
      <c r="B98" s="133" t="s">
        <v>213</v>
      </c>
      <c r="C98" s="134" t="s">
        <v>117</v>
      </c>
      <c r="D98" s="135">
        <v>1.0</v>
      </c>
      <c r="E98" s="142">
        <v>1061869.0</v>
      </c>
      <c r="F98" s="137">
        <f t="shared" si="1"/>
        <v>1061869</v>
      </c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</row>
    <row r="99" ht="14.25" customHeight="1">
      <c r="A99" s="132">
        <v>45505.0</v>
      </c>
      <c r="B99" s="133" t="s">
        <v>214</v>
      </c>
      <c r="C99" s="134" t="s">
        <v>117</v>
      </c>
      <c r="D99" s="135">
        <v>1.0</v>
      </c>
      <c r="E99" s="142">
        <v>379321.0</v>
      </c>
      <c r="F99" s="137">
        <f t="shared" si="1"/>
        <v>379321</v>
      </c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</row>
    <row r="100" ht="14.25" customHeight="1">
      <c r="A100" s="143">
        <v>45566.0</v>
      </c>
      <c r="B100" s="133" t="s">
        <v>215</v>
      </c>
      <c r="C100" s="134" t="s">
        <v>117</v>
      </c>
      <c r="D100" s="135">
        <v>1.0</v>
      </c>
      <c r="E100" s="142">
        <v>343610.0</v>
      </c>
      <c r="F100" s="137">
        <f t="shared" si="1"/>
        <v>343610</v>
      </c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</row>
    <row r="101" ht="14.25" customHeight="1">
      <c r="A101" s="132">
        <v>45292.0</v>
      </c>
      <c r="B101" s="133" t="s">
        <v>216</v>
      </c>
      <c r="C101" s="134" t="s">
        <v>117</v>
      </c>
      <c r="D101" s="135">
        <v>1.0</v>
      </c>
      <c r="E101" s="142">
        <v>1896607.0</v>
      </c>
      <c r="F101" s="137">
        <f t="shared" si="1"/>
        <v>1896607</v>
      </c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</row>
    <row r="102" ht="14.25" customHeight="1">
      <c r="A102" s="132">
        <v>45323.0</v>
      </c>
      <c r="B102" s="133" t="s">
        <v>217</v>
      </c>
      <c r="C102" s="134" t="s">
        <v>117</v>
      </c>
      <c r="D102" s="135">
        <v>1.0</v>
      </c>
      <c r="E102" s="142">
        <v>2626071.0</v>
      </c>
      <c r="F102" s="137">
        <f t="shared" si="1"/>
        <v>2626071</v>
      </c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</row>
    <row r="103" ht="14.25" customHeight="1">
      <c r="A103" s="132">
        <v>45352.0</v>
      </c>
      <c r="B103" s="133" t="s">
        <v>218</v>
      </c>
      <c r="C103" s="134" t="s">
        <v>117</v>
      </c>
      <c r="D103" s="135">
        <v>1.0</v>
      </c>
      <c r="E103" s="142">
        <v>930375.0</v>
      </c>
      <c r="F103" s="137">
        <f t="shared" si="1"/>
        <v>930375</v>
      </c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</row>
    <row r="104" ht="14.25" customHeight="1">
      <c r="A104" s="132">
        <v>45383.0</v>
      </c>
      <c r="B104" s="133" t="s">
        <v>219</v>
      </c>
      <c r="C104" s="134" t="s">
        <v>117</v>
      </c>
      <c r="D104" s="135">
        <v>1.0</v>
      </c>
      <c r="E104" s="142">
        <v>888131.0</v>
      </c>
      <c r="F104" s="137">
        <f t="shared" si="1"/>
        <v>888131</v>
      </c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</row>
    <row r="105" ht="14.25" customHeight="1">
      <c r="A105" s="132">
        <v>45413.0</v>
      </c>
      <c r="B105" s="133" t="s">
        <v>220</v>
      </c>
      <c r="C105" s="134" t="s">
        <v>117</v>
      </c>
      <c r="D105" s="135">
        <v>1.0</v>
      </c>
      <c r="E105" s="142">
        <v>1313035.0</v>
      </c>
      <c r="F105" s="137">
        <f t="shared" si="1"/>
        <v>1313035</v>
      </c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</row>
    <row r="106" ht="14.25" customHeight="1">
      <c r="A106" s="132">
        <v>45444.0</v>
      </c>
      <c r="B106" s="133" t="s">
        <v>221</v>
      </c>
      <c r="C106" s="134" t="s">
        <v>117</v>
      </c>
      <c r="D106" s="135">
        <v>1.0</v>
      </c>
      <c r="E106" s="142">
        <v>2188392.0</v>
      </c>
      <c r="F106" s="137">
        <f t="shared" si="1"/>
        <v>2188392</v>
      </c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</row>
    <row r="107" ht="14.25" customHeight="1">
      <c r="A107" s="132">
        <v>45474.0</v>
      </c>
      <c r="B107" s="133" t="s">
        <v>222</v>
      </c>
      <c r="C107" s="134" t="s">
        <v>117</v>
      </c>
      <c r="D107" s="135">
        <v>1.0</v>
      </c>
      <c r="E107" s="142">
        <v>2341905.0</v>
      </c>
      <c r="F107" s="137">
        <f t="shared" si="1"/>
        <v>2341905</v>
      </c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</row>
    <row r="108" ht="14.25" customHeight="1">
      <c r="A108" s="132">
        <v>45505.0</v>
      </c>
      <c r="B108" s="133" t="s">
        <v>223</v>
      </c>
      <c r="C108" s="134" t="s">
        <v>117</v>
      </c>
      <c r="D108" s="135">
        <v>1.0</v>
      </c>
      <c r="E108" s="142">
        <v>94830.0</v>
      </c>
      <c r="F108" s="137">
        <f t="shared" si="1"/>
        <v>94830</v>
      </c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</row>
    <row r="109" ht="14.25" customHeight="1">
      <c r="A109" s="143">
        <v>45566.0</v>
      </c>
      <c r="B109" s="133" t="s">
        <v>224</v>
      </c>
      <c r="C109" s="134" t="s">
        <v>117</v>
      </c>
      <c r="D109" s="135">
        <v>1.0</v>
      </c>
      <c r="E109" s="142">
        <v>94830.0</v>
      </c>
      <c r="F109" s="137">
        <f t="shared" si="1"/>
        <v>94830</v>
      </c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</row>
    <row r="110" ht="14.25" customHeight="1">
      <c r="A110" s="132">
        <v>45292.0</v>
      </c>
      <c r="B110" s="133" t="s">
        <v>225</v>
      </c>
      <c r="C110" s="134" t="s">
        <v>117</v>
      </c>
      <c r="D110" s="135">
        <v>1.0</v>
      </c>
      <c r="E110" s="142">
        <v>93372.0</v>
      </c>
      <c r="F110" s="137">
        <f t="shared" si="1"/>
        <v>93372</v>
      </c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</row>
    <row r="111" ht="14.25" customHeight="1">
      <c r="A111" s="132">
        <v>45323.0</v>
      </c>
      <c r="B111" s="133" t="s">
        <v>226</v>
      </c>
      <c r="C111" s="134" t="s">
        <v>117</v>
      </c>
      <c r="D111" s="135">
        <v>1.0</v>
      </c>
      <c r="E111" s="142">
        <v>94830.0</v>
      </c>
      <c r="F111" s="137">
        <f t="shared" si="1"/>
        <v>94830</v>
      </c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</row>
    <row r="112" ht="14.25" customHeight="1">
      <c r="A112" s="132">
        <v>45352.0</v>
      </c>
      <c r="B112" s="133" t="s">
        <v>227</v>
      </c>
      <c r="C112" s="134" t="s">
        <v>117</v>
      </c>
      <c r="D112" s="135">
        <v>1.0</v>
      </c>
      <c r="E112" s="142">
        <v>514626.0</v>
      </c>
      <c r="F112" s="137">
        <f t="shared" si="1"/>
        <v>514626</v>
      </c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</row>
    <row r="113" ht="14.25" customHeight="1">
      <c r="A113" s="132">
        <v>45383.0</v>
      </c>
      <c r="B113" s="133" t="s">
        <v>228</v>
      </c>
      <c r="C113" s="134" t="s">
        <v>117</v>
      </c>
      <c r="D113" s="135">
        <v>1.0</v>
      </c>
      <c r="E113" s="142">
        <v>503311.0</v>
      </c>
      <c r="F113" s="137">
        <f t="shared" si="1"/>
        <v>503311</v>
      </c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</row>
    <row r="114" ht="14.25" customHeight="1">
      <c r="A114" s="132">
        <v>45413.0</v>
      </c>
      <c r="B114" s="133" t="s">
        <v>229</v>
      </c>
      <c r="C114" s="134" t="s">
        <v>117</v>
      </c>
      <c r="D114" s="135">
        <v>1.0</v>
      </c>
      <c r="E114" s="142">
        <v>404732.0</v>
      </c>
      <c r="F114" s="137">
        <f t="shared" si="1"/>
        <v>404732</v>
      </c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</row>
    <row r="115" ht="14.25" customHeight="1">
      <c r="A115" s="132">
        <v>45444.0</v>
      </c>
      <c r="B115" s="133" t="s">
        <v>230</v>
      </c>
      <c r="C115" s="134" t="s">
        <v>117</v>
      </c>
      <c r="D115" s="135">
        <v>1.0</v>
      </c>
      <c r="E115" s="142">
        <v>370839.0</v>
      </c>
      <c r="F115" s="137">
        <f t="shared" si="1"/>
        <v>370839</v>
      </c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</row>
    <row r="116" ht="14.25" customHeight="1">
      <c r="A116" s="132">
        <v>45474.0</v>
      </c>
      <c r="B116" s="133" t="s">
        <v>231</v>
      </c>
      <c r="C116" s="134" t="s">
        <v>117</v>
      </c>
      <c r="D116" s="135">
        <v>1.0</v>
      </c>
      <c r="E116" s="142">
        <v>393911.0</v>
      </c>
      <c r="F116" s="137">
        <f t="shared" si="1"/>
        <v>393911</v>
      </c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</row>
    <row r="117" ht="14.25" customHeight="1">
      <c r="A117" s="132">
        <v>45505.0</v>
      </c>
      <c r="B117" s="133" t="s">
        <v>232</v>
      </c>
      <c r="C117" s="134" t="s">
        <v>117</v>
      </c>
      <c r="D117" s="135">
        <v>1.0</v>
      </c>
      <c r="E117" s="142">
        <v>393911.0</v>
      </c>
      <c r="F117" s="137">
        <f t="shared" si="1"/>
        <v>393911</v>
      </c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</row>
    <row r="118" ht="14.25" customHeight="1">
      <c r="A118" s="143">
        <v>45566.0</v>
      </c>
      <c r="B118" s="144" t="s">
        <v>233</v>
      </c>
      <c r="C118" s="145" t="s">
        <v>117</v>
      </c>
      <c r="D118" s="135">
        <v>1.0</v>
      </c>
      <c r="E118" s="142">
        <v>393911.0</v>
      </c>
      <c r="F118" s="137">
        <f t="shared" si="1"/>
        <v>393911</v>
      </c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</row>
    <row r="119" ht="14.25" customHeight="1">
      <c r="A119" s="132">
        <v>45292.0</v>
      </c>
      <c r="B119" s="133" t="s">
        <v>234</v>
      </c>
      <c r="C119" s="134" t="s">
        <v>117</v>
      </c>
      <c r="D119" s="135">
        <v>1.0</v>
      </c>
      <c r="E119" s="142">
        <v>393911.0</v>
      </c>
      <c r="F119" s="137">
        <f t="shared" si="1"/>
        <v>393911</v>
      </c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</row>
    <row r="120" ht="14.25" customHeight="1">
      <c r="A120" s="132">
        <v>45323.0</v>
      </c>
      <c r="B120" s="133" t="s">
        <v>235</v>
      </c>
      <c r="C120" s="134" t="s">
        <v>117</v>
      </c>
      <c r="D120" s="135">
        <v>1.0</v>
      </c>
      <c r="E120" s="142">
        <v>481446.0</v>
      </c>
      <c r="F120" s="137">
        <f t="shared" si="1"/>
        <v>481446</v>
      </c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</row>
    <row r="121" ht="14.25" customHeight="1">
      <c r="A121" s="132">
        <v>45352.0</v>
      </c>
      <c r="B121" s="133" t="s">
        <v>236</v>
      </c>
      <c r="C121" s="134" t="s">
        <v>117</v>
      </c>
      <c r="D121" s="135">
        <v>1.0</v>
      </c>
      <c r="E121" s="142">
        <v>481446.0</v>
      </c>
      <c r="F121" s="137">
        <f t="shared" si="1"/>
        <v>481446</v>
      </c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</row>
    <row r="122" ht="14.25" customHeight="1">
      <c r="A122" s="132">
        <v>45383.0</v>
      </c>
      <c r="B122" s="133" t="s">
        <v>237</v>
      </c>
      <c r="C122" s="134" t="s">
        <v>117</v>
      </c>
      <c r="D122" s="135">
        <v>1.0</v>
      </c>
      <c r="E122" s="142">
        <v>481446.0</v>
      </c>
      <c r="F122" s="137">
        <f t="shared" si="1"/>
        <v>481446</v>
      </c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</row>
    <row r="123" ht="14.25" customHeight="1">
      <c r="A123" s="132">
        <v>45413.0</v>
      </c>
      <c r="B123" s="133" t="s">
        <v>238</v>
      </c>
      <c r="C123" s="134" t="s">
        <v>117</v>
      </c>
      <c r="D123" s="135">
        <v>1.0</v>
      </c>
      <c r="E123" s="142">
        <v>481446.0</v>
      </c>
      <c r="F123" s="137">
        <f t="shared" si="1"/>
        <v>481446</v>
      </c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</row>
    <row r="124" ht="14.25" customHeight="1">
      <c r="A124" s="132">
        <v>45444.0</v>
      </c>
      <c r="B124" s="133" t="s">
        <v>239</v>
      </c>
      <c r="C124" s="134" t="s">
        <v>117</v>
      </c>
      <c r="D124" s="135">
        <v>1.0</v>
      </c>
      <c r="E124" s="142">
        <v>481446.0</v>
      </c>
      <c r="F124" s="137">
        <f t="shared" si="1"/>
        <v>481446</v>
      </c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</row>
    <row r="125" ht="14.25" customHeight="1">
      <c r="A125" s="132">
        <v>45474.0</v>
      </c>
      <c r="B125" s="133" t="s">
        <v>240</v>
      </c>
      <c r="C125" s="134" t="s">
        <v>117</v>
      </c>
      <c r="D125" s="135">
        <v>1.0</v>
      </c>
      <c r="E125" s="142">
        <v>481446.0</v>
      </c>
      <c r="F125" s="137">
        <f t="shared" si="1"/>
        <v>481446</v>
      </c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</row>
    <row r="126" ht="14.25" customHeight="1">
      <c r="A126" s="132">
        <v>45505.0</v>
      </c>
      <c r="B126" s="133" t="s">
        <v>241</v>
      </c>
      <c r="C126" s="134" t="s">
        <v>117</v>
      </c>
      <c r="D126" s="135">
        <v>1.0</v>
      </c>
      <c r="E126" s="142">
        <v>481446.0</v>
      </c>
      <c r="F126" s="137">
        <f t="shared" si="1"/>
        <v>481446</v>
      </c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</row>
    <row r="127" ht="14.25" customHeight="1">
      <c r="A127" s="143">
        <v>45566.0</v>
      </c>
      <c r="B127" s="133" t="s">
        <v>242</v>
      </c>
      <c r="C127" s="134" t="s">
        <v>117</v>
      </c>
      <c r="D127" s="135">
        <v>1.0</v>
      </c>
      <c r="E127" s="142">
        <v>481446.0</v>
      </c>
      <c r="F127" s="137">
        <f t="shared" si="1"/>
        <v>481446</v>
      </c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</row>
    <row r="128" ht="14.25" customHeight="1">
      <c r="A128" s="132">
        <v>45292.0</v>
      </c>
      <c r="B128" s="133" t="s">
        <v>243</v>
      </c>
      <c r="C128" s="134" t="s">
        <v>117</v>
      </c>
      <c r="D128" s="135">
        <v>1.0</v>
      </c>
      <c r="E128" s="142">
        <v>481446.0</v>
      </c>
      <c r="F128" s="137">
        <f t="shared" si="1"/>
        <v>481446</v>
      </c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</row>
    <row r="129" ht="14.25" customHeight="1">
      <c r="A129" s="132">
        <v>45323.0</v>
      </c>
      <c r="B129" s="133" t="s">
        <v>244</v>
      </c>
      <c r="C129" s="134" t="s">
        <v>117</v>
      </c>
      <c r="D129" s="135">
        <v>1.0</v>
      </c>
      <c r="E129" s="142">
        <v>481446.0</v>
      </c>
      <c r="F129" s="137">
        <f t="shared" si="1"/>
        <v>481446</v>
      </c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</row>
    <row r="130" ht="14.25" customHeight="1">
      <c r="A130" s="132">
        <v>45352.0</v>
      </c>
      <c r="B130" s="133" t="s">
        <v>245</v>
      </c>
      <c r="C130" s="134" t="s">
        <v>117</v>
      </c>
      <c r="D130" s="135">
        <v>1.0</v>
      </c>
      <c r="E130" s="142">
        <v>481446.0</v>
      </c>
      <c r="F130" s="137">
        <f t="shared" si="1"/>
        <v>481446</v>
      </c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</row>
    <row r="131" ht="14.25" customHeight="1">
      <c r="A131" s="132">
        <v>45383.0</v>
      </c>
      <c r="B131" s="133" t="s">
        <v>246</v>
      </c>
      <c r="C131" s="134" t="s">
        <v>117</v>
      </c>
      <c r="D131" s="135">
        <v>1.0</v>
      </c>
      <c r="E131" s="142">
        <v>481446.0</v>
      </c>
      <c r="F131" s="137">
        <f t="shared" si="1"/>
        <v>481446</v>
      </c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</row>
    <row r="132" ht="14.25" customHeight="1">
      <c r="A132" s="132">
        <v>45413.0</v>
      </c>
      <c r="B132" s="133" t="s">
        <v>247</v>
      </c>
      <c r="C132" s="134" t="s">
        <v>117</v>
      </c>
      <c r="D132" s="135">
        <v>1.0</v>
      </c>
      <c r="E132" s="142">
        <v>510625.0</v>
      </c>
      <c r="F132" s="137">
        <f t="shared" si="1"/>
        <v>510625</v>
      </c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</row>
    <row r="133" ht="14.25" customHeight="1">
      <c r="A133" s="132">
        <v>45444.0</v>
      </c>
      <c r="B133" s="133" t="s">
        <v>248</v>
      </c>
      <c r="C133" s="134" t="s">
        <v>117</v>
      </c>
      <c r="D133" s="135">
        <v>1.0</v>
      </c>
      <c r="E133" s="142">
        <v>510625.0</v>
      </c>
      <c r="F133" s="137">
        <f t="shared" si="1"/>
        <v>510625</v>
      </c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</row>
    <row r="134" ht="14.25" customHeight="1">
      <c r="A134" s="132">
        <v>45474.0</v>
      </c>
      <c r="B134" s="133" t="s">
        <v>249</v>
      </c>
      <c r="C134" s="134" t="s">
        <v>117</v>
      </c>
      <c r="D134" s="135">
        <v>1.0</v>
      </c>
      <c r="E134" s="142">
        <v>510625.0</v>
      </c>
      <c r="F134" s="137">
        <f t="shared" si="1"/>
        <v>510625</v>
      </c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</row>
    <row r="135" ht="14.25" customHeight="1">
      <c r="A135" s="132">
        <v>45505.0</v>
      </c>
      <c r="B135" s="133" t="s">
        <v>250</v>
      </c>
      <c r="C135" s="145" t="s">
        <v>117</v>
      </c>
      <c r="D135" s="135">
        <v>1.0</v>
      </c>
      <c r="E135" s="142">
        <v>510625.0</v>
      </c>
      <c r="F135" s="137">
        <f t="shared" si="1"/>
        <v>510625</v>
      </c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</row>
    <row r="136" ht="14.25" customHeight="1">
      <c r="A136" s="143">
        <v>45566.0</v>
      </c>
      <c r="B136" s="133" t="s">
        <v>251</v>
      </c>
      <c r="C136" s="134" t="s">
        <v>117</v>
      </c>
      <c r="D136" s="135">
        <v>1.0</v>
      </c>
      <c r="E136" s="142">
        <v>1350741.0</v>
      </c>
      <c r="F136" s="137">
        <f t="shared" si="1"/>
        <v>1350741</v>
      </c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</row>
    <row r="137" ht="14.25" customHeight="1">
      <c r="A137" s="132">
        <v>45292.0</v>
      </c>
      <c r="B137" s="133" t="s">
        <v>252</v>
      </c>
      <c r="C137" s="134" t="s">
        <v>117</v>
      </c>
      <c r="D137" s="135">
        <v>1.0</v>
      </c>
      <c r="E137" s="142">
        <v>1240089.0</v>
      </c>
      <c r="F137" s="137">
        <f t="shared" si="1"/>
        <v>1240089</v>
      </c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</row>
    <row r="138" ht="14.25" customHeight="1">
      <c r="A138" s="132">
        <v>45323.0</v>
      </c>
      <c r="B138" s="133" t="s">
        <v>253</v>
      </c>
      <c r="C138" s="134" t="s">
        <v>117</v>
      </c>
      <c r="D138" s="135">
        <v>1.0</v>
      </c>
      <c r="E138" s="142">
        <v>1240089.0</v>
      </c>
      <c r="F138" s="137">
        <f t="shared" si="1"/>
        <v>1240089</v>
      </c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</row>
    <row r="139" ht="14.25" customHeight="1">
      <c r="A139" s="132">
        <v>45352.0</v>
      </c>
      <c r="B139" s="133" t="s">
        <v>254</v>
      </c>
      <c r="C139" s="134" t="s">
        <v>117</v>
      </c>
      <c r="D139" s="135">
        <v>1.0</v>
      </c>
      <c r="E139" s="142">
        <v>1240089.0</v>
      </c>
      <c r="F139" s="137">
        <f t="shared" si="1"/>
        <v>1240089</v>
      </c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</row>
    <row r="140" ht="14.25" customHeight="1">
      <c r="A140" s="132">
        <v>45383.0</v>
      </c>
      <c r="B140" s="133" t="s">
        <v>255</v>
      </c>
      <c r="C140" s="134" t="s">
        <v>117</v>
      </c>
      <c r="D140" s="135">
        <v>1.0</v>
      </c>
      <c r="E140" s="142">
        <v>370768.0</v>
      </c>
      <c r="F140" s="137">
        <f t="shared" si="1"/>
        <v>370768</v>
      </c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</row>
    <row r="141" ht="14.25" customHeight="1">
      <c r="A141" s="132">
        <v>45413.0</v>
      </c>
      <c r="B141" s="133" t="s">
        <v>256</v>
      </c>
      <c r="C141" s="134" t="s">
        <v>117</v>
      </c>
      <c r="D141" s="135">
        <v>1.0</v>
      </c>
      <c r="E141" s="142">
        <v>370768.0</v>
      </c>
      <c r="F141" s="137">
        <f t="shared" si="1"/>
        <v>370768</v>
      </c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</row>
    <row r="142" ht="14.25" customHeight="1">
      <c r="A142" s="132">
        <v>45444.0</v>
      </c>
      <c r="B142" s="133" t="s">
        <v>257</v>
      </c>
      <c r="C142" s="134" t="s">
        <v>117</v>
      </c>
      <c r="D142" s="135">
        <v>1.0</v>
      </c>
      <c r="E142" s="142">
        <v>370768.0</v>
      </c>
      <c r="F142" s="137">
        <f t="shared" si="1"/>
        <v>370768</v>
      </c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</row>
    <row r="143" ht="14.25" customHeight="1">
      <c r="A143" s="132">
        <v>45474.0</v>
      </c>
      <c r="B143" s="133" t="s">
        <v>258</v>
      </c>
      <c r="C143" s="134" t="s">
        <v>117</v>
      </c>
      <c r="D143" s="135">
        <v>1.0</v>
      </c>
      <c r="E143" s="142">
        <v>370768.0</v>
      </c>
      <c r="F143" s="137">
        <f t="shared" si="1"/>
        <v>370768</v>
      </c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</row>
    <row r="144" ht="14.25" customHeight="1">
      <c r="A144" s="132">
        <v>45505.0</v>
      </c>
      <c r="B144" s="133" t="s">
        <v>259</v>
      </c>
      <c r="C144" s="134" t="s">
        <v>117</v>
      </c>
      <c r="D144" s="135">
        <v>1.0</v>
      </c>
      <c r="E144" s="142">
        <v>656518.0</v>
      </c>
      <c r="F144" s="137">
        <f t="shared" si="1"/>
        <v>656518</v>
      </c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</row>
    <row r="145" ht="14.25" customHeight="1">
      <c r="A145" s="143">
        <v>45566.0</v>
      </c>
      <c r="B145" s="133" t="s">
        <v>260</v>
      </c>
      <c r="C145" s="134" t="s">
        <v>117</v>
      </c>
      <c r="D145" s="135">
        <v>1.0</v>
      </c>
      <c r="E145" s="142">
        <v>656518.0</v>
      </c>
      <c r="F145" s="137">
        <f t="shared" si="1"/>
        <v>656518</v>
      </c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</row>
    <row r="146" ht="14.25" customHeight="1">
      <c r="A146" s="132">
        <v>45292.0</v>
      </c>
      <c r="B146" s="133" t="s">
        <v>261</v>
      </c>
      <c r="C146" s="134" t="s">
        <v>117</v>
      </c>
      <c r="D146" s="135">
        <v>1.0</v>
      </c>
      <c r="E146" s="142">
        <v>536156.0</v>
      </c>
      <c r="F146" s="137">
        <f t="shared" si="1"/>
        <v>536156</v>
      </c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</row>
    <row r="147" ht="14.25" customHeight="1">
      <c r="A147" s="132">
        <v>45323.0</v>
      </c>
      <c r="B147" s="133" t="s">
        <v>262</v>
      </c>
      <c r="C147" s="134" t="s">
        <v>117</v>
      </c>
      <c r="D147" s="135">
        <v>1.0</v>
      </c>
      <c r="E147" s="142">
        <v>627339.0</v>
      </c>
      <c r="F147" s="137">
        <f t="shared" si="1"/>
        <v>627339</v>
      </c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</row>
    <row r="148" ht="14.25" customHeight="1">
      <c r="A148" s="132">
        <v>45352.0</v>
      </c>
      <c r="B148" s="133" t="s">
        <v>263</v>
      </c>
      <c r="C148" s="134" t="s">
        <v>117</v>
      </c>
      <c r="D148" s="135">
        <v>1.0</v>
      </c>
      <c r="E148" s="142">
        <v>875357.0</v>
      </c>
      <c r="F148" s="137">
        <f t="shared" si="1"/>
        <v>875357</v>
      </c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</row>
    <row r="149" ht="14.25" customHeight="1">
      <c r="A149" s="132">
        <v>45383.0</v>
      </c>
      <c r="B149" s="133" t="s">
        <v>264</v>
      </c>
      <c r="C149" s="134" t="s">
        <v>117</v>
      </c>
      <c r="D149" s="135">
        <v>1.0</v>
      </c>
      <c r="E149" s="142">
        <v>802411.0</v>
      </c>
      <c r="F149" s="137">
        <f t="shared" si="1"/>
        <v>802411</v>
      </c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</row>
    <row r="150" ht="14.25" customHeight="1">
      <c r="A150" s="132">
        <v>45413.0</v>
      </c>
      <c r="B150" s="133" t="s">
        <v>265</v>
      </c>
      <c r="C150" s="134" t="s">
        <v>117</v>
      </c>
      <c r="D150" s="135">
        <v>1.0</v>
      </c>
      <c r="E150" s="142">
        <v>689344.0</v>
      </c>
      <c r="F150" s="137">
        <f t="shared" si="1"/>
        <v>689344</v>
      </c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</row>
    <row r="151" ht="14.25" customHeight="1">
      <c r="A151" s="132">
        <v>45444.0</v>
      </c>
      <c r="B151" s="133" t="s">
        <v>266</v>
      </c>
      <c r="C151" s="134" t="s">
        <v>117</v>
      </c>
      <c r="D151" s="135">
        <v>1.0</v>
      </c>
      <c r="E151" s="142">
        <v>627339.0</v>
      </c>
      <c r="F151" s="137">
        <f t="shared" si="1"/>
        <v>627339</v>
      </c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</row>
    <row r="152" ht="14.25" customHeight="1">
      <c r="A152" s="132">
        <v>45474.0</v>
      </c>
      <c r="B152" s="133" t="s">
        <v>267</v>
      </c>
      <c r="C152" s="134" t="s">
        <v>117</v>
      </c>
      <c r="D152" s="135">
        <v>1.0</v>
      </c>
      <c r="E152" s="142">
        <v>510625.0</v>
      </c>
      <c r="F152" s="137">
        <f t="shared" si="1"/>
        <v>510625</v>
      </c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</row>
    <row r="153" ht="14.25" customHeight="1">
      <c r="A153" s="132">
        <v>45505.0</v>
      </c>
      <c r="B153" s="133" t="s">
        <v>268</v>
      </c>
      <c r="C153" s="134" t="s">
        <v>117</v>
      </c>
      <c r="D153" s="135">
        <v>1.0</v>
      </c>
      <c r="E153" s="142">
        <v>510625.0</v>
      </c>
      <c r="F153" s="137">
        <f t="shared" si="1"/>
        <v>510625</v>
      </c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</row>
    <row r="154" ht="14.25" customHeight="1">
      <c r="A154" s="143">
        <v>45566.0</v>
      </c>
      <c r="B154" s="133" t="s">
        <v>269</v>
      </c>
      <c r="C154" s="134" t="s">
        <v>117</v>
      </c>
      <c r="D154" s="135">
        <v>1.0</v>
      </c>
      <c r="E154" s="142">
        <v>510625.0</v>
      </c>
      <c r="F154" s="137">
        <f t="shared" si="1"/>
        <v>510625</v>
      </c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</row>
    <row r="155" ht="14.25" customHeight="1">
      <c r="A155" s="132">
        <v>45292.0</v>
      </c>
      <c r="B155" s="133" t="s">
        <v>270</v>
      </c>
      <c r="C155" s="134" t="s">
        <v>117</v>
      </c>
      <c r="D155" s="135">
        <v>1.0</v>
      </c>
      <c r="E155" s="142">
        <v>510625.0</v>
      </c>
      <c r="F155" s="137">
        <f t="shared" si="1"/>
        <v>510625</v>
      </c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</row>
    <row r="156" ht="14.25" customHeight="1">
      <c r="A156" s="132">
        <v>45323.0</v>
      </c>
      <c r="B156" s="133" t="s">
        <v>271</v>
      </c>
      <c r="C156" s="134" t="s">
        <v>117</v>
      </c>
      <c r="D156" s="135">
        <v>1.0</v>
      </c>
      <c r="E156" s="142">
        <v>383277.0</v>
      </c>
      <c r="F156" s="137">
        <f t="shared" si="1"/>
        <v>383277</v>
      </c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</row>
    <row r="157" ht="14.25" customHeight="1">
      <c r="A157" s="132">
        <v>45352.0</v>
      </c>
      <c r="B157" s="133" t="s">
        <v>272</v>
      </c>
      <c r="C157" s="134" t="s">
        <v>117</v>
      </c>
      <c r="D157" s="135">
        <v>1.0</v>
      </c>
      <c r="E157" s="142">
        <v>364732.0</v>
      </c>
      <c r="F157" s="137">
        <f t="shared" si="1"/>
        <v>364732</v>
      </c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</row>
    <row r="158" ht="14.25" customHeight="1">
      <c r="A158" s="132">
        <v>45383.0</v>
      </c>
      <c r="B158" s="133" t="s">
        <v>273</v>
      </c>
      <c r="C158" s="134" t="s">
        <v>117</v>
      </c>
      <c r="D158" s="135">
        <v>1.0</v>
      </c>
      <c r="E158" s="142">
        <v>364732.0</v>
      </c>
      <c r="F158" s="137">
        <f t="shared" si="1"/>
        <v>364732</v>
      </c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</row>
    <row r="159" ht="14.25" customHeight="1">
      <c r="A159" s="132">
        <v>45413.0</v>
      </c>
      <c r="B159" s="133" t="s">
        <v>274</v>
      </c>
      <c r="C159" s="134" t="s">
        <v>117</v>
      </c>
      <c r="D159" s="135">
        <v>1.0</v>
      </c>
      <c r="E159" s="142">
        <v>1937506.0</v>
      </c>
      <c r="F159" s="137">
        <f t="shared" si="1"/>
        <v>1937506</v>
      </c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</row>
    <row r="160" ht="14.25" customHeight="1">
      <c r="A160" s="132">
        <v>45444.0</v>
      </c>
      <c r="B160" s="133" t="s">
        <v>275</v>
      </c>
      <c r="C160" s="134" t="s">
        <v>117</v>
      </c>
      <c r="D160" s="135">
        <v>1.0</v>
      </c>
      <c r="E160" s="142">
        <v>2823059.0</v>
      </c>
      <c r="F160" s="137">
        <f t="shared" si="1"/>
        <v>2823059</v>
      </c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</row>
    <row r="161" ht="14.25" customHeight="1">
      <c r="A161" s="132">
        <v>45474.0</v>
      </c>
      <c r="B161" s="133" t="s">
        <v>276</v>
      </c>
      <c r="C161" s="134" t="s">
        <v>117</v>
      </c>
      <c r="D161" s="135">
        <v>1.0</v>
      </c>
      <c r="E161" s="142">
        <v>5899381.0</v>
      </c>
      <c r="F161" s="137">
        <f t="shared" si="1"/>
        <v>5899381</v>
      </c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</row>
    <row r="162" ht="14.25" customHeight="1">
      <c r="A162" s="132">
        <v>45505.0</v>
      </c>
      <c r="B162" s="133" t="s">
        <v>277</v>
      </c>
      <c r="C162" s="134" t="s">
        <v>117</v>
      </c>
      <c r="D162" s="135">
        <v>1.0</v>
      </c>
      <c r="E162" s="142">
        <v>8753570.0</v>
      </c>
      <c r="F162" s="137">
        <f t="shared" si="1"/>
        <v>8753570</v>
      </c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</row>
    <row r="163" ht="14.25" customHeight="1">
      <c r="A163" s="143">
        <v>45566.0</v>
      </c>
      <c r="B163" s="133" t="s">
        <v>278</v>
      </c>
      <c r="C163" s="134" t="s">
        <v>117</v>
      </c>
      <c r="D163" s="135">
        <v>1.0</v>
      </c>
      <c r="E163" s="142">
        <v>1.0941962E7</v>
      </c>
      <c r="F163" s="137">
        <f t="shared" si="1"/>
        <v>10941962</v>
      </c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</row>
    <row r="164" ht="14.25" customHeight="1">
      <c r="A164" s="132">
        <v>45292.0</v>
      </c>
      <c r="B164" s="133" t="s">
        <v>279</v>
      </c>
      <c r="C164" s="134" t="s">
        <v>117</v>
      </c>
      <c r="D164" s="135">
        <v>1.0</v>
      </c>
      <c r="E164" s="142">
        <v>1.1896942E7</v>
      </c>
      <c r="F164" s="137">
        <f t="shared" si="1"/>
        <v>11896942</v>
      </c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</row>
    <row r="165" ht="14.25" customHeight="1">
      <c r="A165" s="132">
        <v>45323.0</v>
      </c>
      <c r="B165" s="133" t="s">
        <v>280</v>
      </c>
      <c r="C165" s="134" t="s">
        <v>117</v>
      </c>
      <c r="D165" s="135">
        <v>1.0</v>
      </c>
      <c r="E165" s="142">
        <v>1.4303703E7</v>
      </c>
      <c r="F165" s="137">
        <f t="shared" si="1"/>
        <v>14303703</v>
      </c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</row>
    <row r="166" ht="14.25" customHeight="1">
      <c r="A166" s="132">
        <v>45352.0</v>
      </c>
      <c r="B166" s="133" t="s">
        <v>281</v>
      </c>
      <c r="C166" s="134" t="s">
        <v>117</v>
      </c>
      <c r="D166" s="135">
        <v>1.0</v>
      </c>
      <c r="E166" s="142">
        <v>583571.0</v>
      </c>
      <c r="F166" s="137">
        <f t="shared" si="1"/>
        <v>583571</v>
      </c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</row>
    <row r="167" ht="14.25" customHeight="1">
      <c r="A167" s="132">
        <v>45383.0</v>
      </c>
      <c r="B167" s="133" t="s">
        <v>282</v>
      </c>
      <c r="C167" s="134" t="s">
        <v>117</v>
      </c>
      <c r="D167" s="135">
        <v>1.0</v>
      </c>
      <c r="E167" s="142">
        <v>9343415.0</v>
      </c>
      <c r="F167" s="137">
        <f t="shared" si="1"/>
        <v>9343415</v>
      </c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</row>
    <row r="168" ht="14.25" customHeight="1">
      <c r="A168" s="132">
        <v>45413.0</v>
      </c>
      <c r="B168" s="133" t="s">
        <v>283</v>
      </c>
      <c r="C168" s="134" t="s">
        <v>117</v>
      </c>
      <c r="D168" s="135">
        <v>1.0</v>
      </c>
      <c r="E168" s="142">
        <v>8008642.0</v>
      </c>
      <c r="F168" s="137">
        <f t="shared" si="1"/>
        <v>8008642</v>
      </c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</row>
    <row r="169" ht="14.25" customHeight="1">
      <c r="A169" s="132">
        <v>45444.0</v>
      </c>
      <c r="B169" s="133" t="s">
        <v>284</v>
      </c>
      <c r="C169" s="134" t="s">
        <v>117</v>
      </c>
      <c r="D169" s="135">
        <v>1.0</v>
      </c>
      <c r="E169" s="142">
        <v>1.4674778E7</v>
      </c>
      <c r="F169" s="137">
        <f t="shared" si="1"/>
        <v>14674778</v>
      </c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</row>
    <row r="170" ht="14.25" customHeight="1">
      <c r="A170" s="132">
        <v>45474.0</v>
      </c>
      <c r="B170" s="133" t="s">
        <v>285</v>
      </c>
      <c r="C170" s="134" t="s">
        <v>117</v>
      </c>
      <c r="D170" s="135">
        <v>1.0</v>
      </c>
      <c r="E170" s="142">
        <v>1.1762076E7</v>
      </c>
      <c r="F170" s="137">
        <f t="shared" si="1"/>
        <v>11762076</v>
      </c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</row>
    <row r="171" ht="14.25" customHeight="1">
      <c r="A171" s="132">
        <v>45505.0</v>
      </c>
      <c r="B171" s="133" t="s">
        <v>286</v>
      </c>
      <c r="C171" s="134" t="s">
        <v>117</v>
      </c>
      <c r="D171" s="135">
        <v>1.0</v>
      </c>
      <c r="E171" s="142">
        <v>3.0079019E7</v>
      </c>
      <c r="F171" s="137">
        <f t="shared" si="1"/>
        <v>30079019</v>
      </c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</row>
    <row r="172" ht="14.25" customHeight="1">
      <c r="A172" s="143">
        <v>45566.0</v>
      </c>
      <c r="B172" s="133" t="s">
        <v>287</v>
      </c>
      <c r="C172" s="134" t="s">
        <v>117</v>
      </c>
      <c r="D172" s="135">
        <v>1.0</v>
      </c>
      <c r="E172" s="142">
        <v>2.7171472E7</v>
      </c>
      <c r="F172" s="137">
        <f t="shared" si="1"/>
        <v>27171472</v>
      </c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</row>
    <row r="173" ht="14.25" customHeight="1">
      <c r="A173" s="132">
        <v>45292.0</v>
      </c>
      <c r="B173" s="133" t="s">
        <v>288</v>
      </c>
      <c r="C173" s="134" t="s">
        <v>117</v>
      </c>
      <c r="D173" s="135">
        <v>1.0</v>
      </c>
      <c r="E173" s="142">
        <v>4.8105409E7</v>
      </c>
      <c r="F173" s="137">
        <f t="shared" si="1"/>
        <v>48105409</v>
      </c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</row>
    <row r="174" ht="14.25" customHeight="1">
      <c r="A174" s="132">
        <v>45323.0</v>
      </c>
      <c r="B174" s="133" t="s">
        <v>289</v>
      </c>
      <c r="C174" s="134" t="s">
        <v>117</v>
      </c>
      <c r="D174" s="135">
        <v>1.0</v>
      </c>
      <c r="E174" s="142">
        <v>4.1233208E7</v>
      </c>
      <c r="F174" s="137">
        <f t="shared" si="1"/>
        <v>41233208</v>
      </c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</row>
    <row r="175" ht="14.25" customHeight="1">
      <c r="A175" s="132">
        <v>45352.0</v>
      </c>
      <c r="B175" s="133" t="s">
        <v>290</v>
      </c>
      <c r="C175" s="134" t="s">
        <v>117</v>
      </c>
      <c r="D175" s="135">
        <v>1.0</v>
      </c>
      <c r="E175" s="142">
        <v>2684226.0</v>
      </c>
      <c r="F175" s="137">
        <f t="shared" si="1"/>
        <v>2684226</v>
      </c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</row>
    <row r="176" ht="14.25" customHeight="1">
      <c r="A176" s="132">
        <v>45383.0</v>
      </c>
      <c r="B176" s="133" t="s">
        <v>291</v>
      </c>
      <c r="C176" s="134" t="s">
        <v>117</v>
      </c>
      <c r="D176" s="135">
        <v>1.0</v>
      </c>
      <c r="E176" s="142">
        <v>3515434.0</v>
      </c>
      <c r="F176" s="137">
        <f t="shared" si="1"/>
        <v>3515434</v>
      </c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</row>
    <row r="177" ht="14.25" customHeight="1">
      <c r="A177" s="132">
        <v>45413.0</v>
      </c>
      <c r="B177" s="133" t="s">
        <v>292</v>
      </c>
      <c r="C177" s="134" t="s">
        <v>117</v>
      </c>
      <c r="D177" s="135">
        <v>1.0</v>
      </c>
      <c r="E177" s="142">
        <v>4604476.0</v>
      </c>
      <c r="F177" s="137">
        <f t="shared" si="1"/>
        <v>4604476</v>
      </c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</row>
    <row r="178" ht="14.25" customHeight="1">
      <c r="A178" s="132">
        <v>45444.0</v>
      </c>
      <c r="B178" s="133" t="s">
        <v>293</v>
      </c>
      <c r="C178" s="134" t="s">
        <v>117</v>
      </c>
      <c r="D178" s="135">
        <v>1.0</v>
      </c>
      <c r="E178" s="142">
        <v>5815094.0</v>
      </c>
      <c r="F178" s="137">
        <f t="shared" si="1"/>
        <v>5815094</v>
      </c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</row>
    <row r="179" ht="14.25" customHeight="1">
      <c r="A179" s="132">
        <v>45474.0</v>
      </c>
      <c r="B179" s="133" t="s">
        <v>294</v>
      </c>
      <c r="C179" s="134" t="s">
        <v>117</v>
      </c>
      <c r="D179" s="135">
        <v>1.0</v>
      </c>
      <c r="E179" s="142">
        <v>7506868.0</v>
      </c>
      <c r="F179" s="137">
        <f t="shared" si="1"/>
        <v>7506868</v>
      </c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</row>
    <row r="180" ht="14.25" customHeight="1">
      <c r="A180" s="132">
        <v>45505.0</v>
      </c>
      <c r="B180" s="133" t="s">
        <v>295</v>
      </c>
      <c r="C180" s="134" t="s">
        <v>117</v>
      </c>
      <c r="D180" s="135">
        <v>1.0</v>
      </c>
      <c r="E180" s="142">
        <v>1009708.0</v>
      </c>
      <c r="F180" s="137">
        <f t="shared" si="1"/>
        <v>1009708</v>
      </c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</row>
    <row r="181" ht="14.25" customHeight="1">
      <c r="A181" s="143">
        <v>45566.0</v>
      </c>
      <c r="B181" s="133" t="s">
        <v>296</v>
      </c>
      <c r="C181" s="134" t="s">
        <v>117</v>
      </c>
      <c r="D181" s="135">
        <v>1.0</v>
      </c>
      <c r="E181" s="142">
        <v>7785320.0</v>
      </c>
      <c r="F181" s="137">
        <f t="shared" si="1"/>
        <v>7785320</v>
      </c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</row>
    <row r="182" ht="14.25" customHeight="1">
      <c r="A182" s="132">
        <v>45292.0</v>
      </c>
      <c r="B182" s="133" t="s">
        <v>297</v>
      </c>
      <c r="C182" s="134" t="s">
        <v>117</v>
      </c>
      <c r="D182" s="135">
        <v>1.0</v>
      </c>
      <c r="E182" s="142">
        <v>9177017.0</v>
      </c>
      <c r="F182" s="137">
        <f t="shared" si="1"/>
        <v>9177017</v>
      </c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</row>
    <row r="183" ht="14.25" customHeight="1">
      <c r="A183" s="132">
        <v>45323.0</v>
      </c>
      <c r="B183" s="133" t="s">
        <v>298</v>
      </c>
      <c r="C183" s="134" t="s">
        <v>117</v>
      </c>
      <c r="D183" s="135">
        <v>1.0</v>
      </c>
      <c r="E183" s="142">
        <v>1.1424909E7</v>
      </c>
      <c r="F183" s="137">
        <f t="shared" si="1"/>
        <v>11424909</v>
      </c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</row>
    <row r="184" ht="14.25" customHeight="1">
      <c r="A184" s="132">
        <v>45352.0</v>
      </c>
      <c r="B184" s="133" t="s">
        <v>299</v>
      </c>
      <c r="C184" s="134" t="s">
        <v>117</v>
      </c>
      <c r="D184" s="135">
        <v>1.0</v>
      </c>
      <c r="E184" s="142">
        <v>1.3308069E7</v>
      </c>
      <c r="F184" s="137">
        <f t="shared" si="1"/>
        <v>13308069</v>
      </c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</row>
    <row r="185" ht="14.25" customHeight="1">
      <c r="A185" s="132">
        <v>45383.0</v>
      </c>
      <c r="B185" s="133" t="s">
        <v>300</v>
      </c>
      <c r="C185" s="134" t="s">
        <v>117</v>
      </c>
      <c r="D185" s="135">
        <v>1.0</v>
      </c>
      <c r="E185" s="142">
        <v>1.707439E7</v>
      </c>
      <c r="F185" s="137">
        <f t="shared" si="1"/>
        <v>17074390</v>
      </c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</row>
    <row r="186" ht="14.25" customHeight="1">
      <c r="A186" s="132">
        <v>45413.0</v>
      </c>
      <c r="B186" s="133" t="s">
        <v>301</v>
      </c>
      <c r="C186" s="134" t="s">
        <v>117</v>
      </c>
      <c r="D186" s="135">
        <v>1.0</v>
      </c>
      <c r="E186" s="142">
        <v>729464.0</v>
      </c>
      <c r="F186" s="137">
        <f t="shared" si="1"/>
        <v>729464</v>
      </c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</row>
    <row r="187" ht="14.25" customHeight="1">
      <c r="A187" s="132">
        <v>45444.0</v>
      </c>
      <c r="B187" s="133" t="s">
        <v>302</v>
      </c>
      <c r="C187" s="134" t="s">
        <v>117</v>
      </c>
      <c r="D187" s="135">
        <v>1.0</v>
      </c>
      <c r="E187" s="142">
        <v>1.560229E7</v>
      </c>
      <c r="F187" s="137">
        <f t="shared" si="1"/>
        <v>15602290</v>
      </c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</row>
    <row r="188" ht="14.25" customHeight="1">
      <c r="A188" s="132">
        <v>45474.0</v>
      </c>
      <c r="B188" s="133" t="s">
        <v>303</v>
      </c>
      <c r="C188" s="134" t="s">
        <v>117</v>
      </c>
      <c r="D188" s="135">
        <v>1.0</v>
      </c>
      <c r="E188" s="142">
        <v>2913035.0</v>
      </c>
      <c r="F188" s="137">
        <f t="shared" si="1"/>
        <v>2913035</v>
      </c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</row>
    <row r="189" ht="14.25" customHeight="1">
      <c r="A189" s="132">
        <v>45505.0</v>
      </c>
      <c r="B189" s="133" t="s">
        <v>304</v>
      </c>
      <c r="C189" s="134" t="s">
        <v>117</v>
      </c>
      <c r="D189" s="135">
        <v>1.0</v>
      </c>
      <c r="E189" s="142">
        <v>5359761.0</v>
      </c>
      <c r="F189" s="137">
        <f t="shared" si="1"/>
        <v>5359761</v>
      </c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</row>
    <row r="190" ht="14.25" customHeight="1">
      <c r="A190" s="143">
        <v>45566.0</v>
      </c>
      <c r="B190" s="133" t="s">
        <v>305</v>
      </c>
      <c r="C190" s="134" t="s">
        <v>117</v>
      </c>
      <c r="D190" s="135">
        <v>1.0</v>
      </c>
      <c r="E190" s="142">
        <v>8406308.0</v>
      </c>
      <c r="F190" s="137">
        <f t="shared" si="1"/>
        <v>8406308</v>
      </c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</row>
    <row r="191" ht="14.25" customHeight="1">
      <c r="A191" s="132">
        <v>45292.0</v>
      </c>
      <c r="B191" s="133" t="s">
        <v>306</v>
      </c>
      <c r="C191" s="134" t="s">
        <v>117</v>
      </c>
      <c r="D191" s="135">
        <v>1.0</v>
      </c>
      <c r="E191" s="142">
        <v>1.2059522E7</v>
      </c>
      <c r="F191" s="137">
        <f t="shared" si="1"/>
        <v>12059522</v>
      </c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</row>
    <row r="192" ht="14.25" customHeight="1">
      <c r="A192" s="132">
        <v>45323.0</v>
      </c>
      <c r="B192" s="133" t="s">
        <v>307</v>
      </c>
      <c r="C192" s="134" t="s">
        <v>117</v>
      </c>
      <c r="D192" s="135">
        <v>1.0</v>
      </c>
      <c r="E192" s="142">
        <v>1973660.0</v>
      </c>
      <c r="F192" s="137">
        <f t="shared" si="1"/>
        <v>1973660</v>
      </c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</row>
    <row r="193" ht="14.25" customHeight="1">
      <c r="A193" s="132">
        <v>45352.0</v>
      </c>
      <c r="B193" s="133" t="s">
        <v>308</v>
      </c>
      <c r="C193" s="134" t="s">
        <v>117</v>
      </c>
      <c r="D193" s="135">
        <v>1.0</v>
      </c>
      <c r="E193" s="142">
        <v>2764881.0</v>
      </c>
      <c r="F193" s="137">
        <f t="shared" si="1"/>
        <v>2764881</v>
      </c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</row>
    <row r="194" ht="14.25" customHeight="1">
      <c r="A194" s="132">
        <v>45383.0</v>
      </c>
      <c r="B194" s="133" t="s">
        <v>309</v>
      </c>
      <c r="C194" s="134" t="s">
        <v>117</v>
      </c>
      <c r="D194" s="135">
        <v>1.0</v>
      </c>
      <c r="E194" s="142">
        <v>3148214.0</v>
      </c>
      <c r="F194" s="137">
        <f t="shared" si="1"/>
        <v>3148214</v>
      </c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</row>
    <row r="195" ht="14.25" customHeight="1">
      <c r="A195" s="132">
        <v>45413.0</v>
      </c>
      <c r="B195" s="133" t="s">
        <v>310</v>
      </c>
      <c r="C195" s="134" t="s">
        <v>117</v>
      </c>
      <c r="D195" s="135">
        <v>1.0</v>
      </c>
      <c r="E195" s="142">
        <v>809464.0</v>
      </c>
      <c r="F195" s="137">
        <f t="shared" si="1"/>
        <v>809464</v>
      </c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</row>
    <row r="196" ht="14.25" customHeight="1">
      <c r="A196" s="132">
        <v>45444.0</v>
      </c>
      <c r="B196" s="133" t="s">
        <v>311</v>
      </c>
      <c r="C196" s="134" t="s">
        <v>117</v>
      </c>
      <c r="D196" s="135">
        <v>1.0</v>
      </c>
      <c r="E196" s="142">
        <v>1692262.0</v>
      </c>
      <c r="F196" s="137">
        <f t="shared" si="1"/>
        <v>1692262</v>
      </c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</row>
    <row r="197" ht="14.25" customHeight="1">
      <c r="A197" s="132">
        <v>45474.0</v>
      </c>
      <c r="B197" s="133" t="s">
        <v>312</v>
      </c>
      <c r="C197" s="134" t="s">
        <v>117</v>
      </c>
      <c r="D197" s="135">
        <v>1.0</v>
      </c>
      <c r="E197" s="142">
        <v>583571.0</v>
      </c>
      <c r="F197" s="137">
        <f t="shared" si="1"/>
        <v>583571</v>
      </c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</row>
    <row r="198" ht="14.25" customHeight="1">
      <c r="A198" s="132">
        <v>45505.0</v>
      </c>
      <c r="B198" s="133" t="s">
        <v>313</v>
      </c>
      <c r="C198" s="134" t="s">
        <v>117</v>
      </c>
      <c r="D198" s="135">
        <v>1.0</v>
      </c>
      <c r="E198" s="142">
        <v>1021250.0</v>
      </c>
      <c r="F198" s="137">
        <f t="shared" si="1"/>
        <v>1021250</v>
      </c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</row>
    <row r="199" ht="14.25" customHeight="1">
      <c r="A199" s="143">
        <v>45566.0</v>
      </c>
      <c r="B199" s="133" t="s">
        <v>314</v>
      </c>
      <c r="C199" s="134" t="s">
        <v>117</v>
      </c>
      <c r="D199" s="135">
        <v>1.0</v>
      </c>
      <c r="E199" s="142">
        <v>1309107.0</v>
      </c>
      <c r="F199" s="137">
        <f t="shared" si="1"/>
        <v>1309107</v>
      </c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</row>
    <row r="200" ht="14.25" customHeight="1">
      <c r="A200" s="132">
        <v>45292.0</v>
      </c>
      <c r="B200" s="146" t="s">
        <v>315</v>
      </c>
      <c r="C200" s="147"/>
      <c r="D200" s="148"/>
      <c r="E200" s="149"/>
      <c r="F200" s="137">
        <f t="shared" si="1"/>
        <v>0</v>
      </c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</row>
    <row r="201" ht="14.25" customHeight="1">
      <c r="A201" s="132">
        <v>45323.0</v>
      </c>
      <c r="B201" s="133" t="s">
        <v>316</v>
      </c>
      <c r="C201" s="134" t="s">
        <v>117</v>
      </c>
      <c r="D201" s="135">
        <v>1.0</v>
      </c>
      <c r="E201" s="142">
        <v>4601738.0</v>
      </c>
      <c r="F201" s="137">
        <f t="shared" si="1"/>
        <v>4601738</v>
      </c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</row>
    <row r="202" ht="14.25" customHeight="1">
      <c r="A202" s="132">
        <v>45352.0</v>
      </c>
      <c r="B202" s="133" t="s">
        <v>317</v>
      </c>
      <c r="C202" s="134" t="s">
        <v>117</v>
      </c>
      <c r="D202" s="135">
        <v>1.0</v>
      </c>
      <c r="E202" s="142">
        <v>9257469.0</v>
      </c>
      <c r="F202" s="137">
        <f t="shared" si="1"/>
        <v>9257469</v>
      </c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</row>
    <row r="203" ht="14.25" customHeight="1">
      <c r="A203" s="132">
        <v>45383.0</v>
      </c>
      <c r="B203" s="133" t="s">
        <v>318</v>
      </c>
      <c r="C203" s="134" t="s">
        <v>117</v>
      </c>
      <c r="D203" s="135">
        <v>1.0</v>
      </c>
      <c r="E203" s="142">
        <v>3002904.0</v>
      </c>
      <c r="F203" s="137">
        <f t="shared" si="1"/>
        <v>3002904</v>
      </c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</row>
    <row r="204" ht="14.25" customHeight="1">
      <c r="A204" s="132">
        <v>45413.0</v>
      </c>
      <c r="B204" s="133" t="s">
        <v>319</v>
      </c>
      <c r="C204" s="134" t="s">
        <v>117</v>
      </c>
      <c r="D204" s="135">
        <v>1.0</v>
      </c>
      <c r="E204" s="142">
        <v>1.8756468E7</v>
      </c>
      <c r="F204" s="137">
        <f t="shared" si="1"/>
        <v>18756468</v>
      </c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</row>
    <row r="205" ht="14.25" customHeight="1">
      <c r="A205" s="132">
        <v>45444.0</v>
      </c>
      <c r="B205" s="133" t="s">
        <v>320</v>
      </c>
      <c r="C205" s="134" t="s">
        <v>117</v>
      </c>
      <c r="D205" s="135">
        <v>1.0</v>
      </c>
      <c r="E205" s="142">
        <v>1.2079926E7</v>
      </c>
      <c r="F205" s="137">
        <f t="shared" si="1"/>
        <v>12079926</v>
      </c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</row>
    <row r="206" ht="14.25" customHeight="1">
      <c r="A206" s="132">
        <v>45474.0</v>
      </c>
      <c r="B206" s="133" t="s">
        <v>321</v>
      </c>
      <c r="C206" s="134" t="s">
        <v>117</v>
      </c>
      <c r="D206" s="135">
        <v>1.0</v>
      </c>
      <c r="E206" s="142">
        <v>1.68721E7</v>
      </c>
      <c r="F206" s="137">
        <f t="shared" si="1"/>
        <v>16872100</v>
      </c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</row>
    <row r="207" ht="14.25" customHeight="1">
      <c r="A207" s="132">
        <v>45505.0</v>
      </c>
      <c r="B207" s="133" t="s">
        <v>322</v>
      </c>
      <c r="C207" s="134" t="s">
        <v>117</v>
      </c>
      <c r="D207" s="135">
        <v>1.0</v>
      </c>
      <c r="E207" s="142">
        <v>8315891.0</v>
      </c>
      <c r="F207" s="137">
        <f t="shared" si="1"/>
        <v>8315891</v>
      </c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</row>
    <row r="208" ht="14.25" customHeight="1">
      <c r="A208" s="143">
        <v>45566.0</v>
      </c>
      <c r="B208" s="133" t="s">
        <v>323</v>
      </c>
      <c r="C208" s="134" t="s">
        <v>117</v>
      </c>
      <c r="D208" s="135">
        <v>1.0</v>
      </c>
      <c r="E208" s="142">
        <v>1541119.0</v>
      </c>
      <c r="F208" s="137">
        <f t="shared" si="1"/>
        <v>1541119</v>
      </c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</row>
    <row r="209" ht="14.25" customHeight="1">
      <c r="A209" s="132">
        <v>45292.0</v>
      </c>
      <c r="B209" s="133" t="s">
        <v>324</v>
      </c>
      <c r="C209" s="134" t="s">
        <v>117</v>
      </c>
      <c r="D209" s="135">
        <v>1.0</v>
      </c>
      <c r="E209" s="142">
        <v>4069127.0</v>
      </c>
      <c r="F209" s="137">
        <f t="shared" si="1"/>
        <v>4069127</v>
      </c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</row>
    <row r="210" ht="14.25" customHeight="1">
      <c r="A210" s="132">
        <v>45323.0</v>
      </c>
      <c r="B210" s="133" t="s">
        <v>325</v>
      </c>
      <c r="C210" s="134" t="s">
        <v>117</v>
      </c>
      <c r="D210" s="135">
        <v>1.0</v>
      </c>
      <c r="E210" s="142">
        <v>3090514.0</v>
      </c>
      <c r="F210" s="137">
        <f t="shared" si="1"/>
        <v>3090514</v>
      </c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</row>
    <row r="211" ht="14.25" customHeight="1">
      <c r="A211" s="132">
        <v>45352.0</v>
      </c>
      <c r="B211" s="133" t="s">
        <v>326</v>
      </c>
      <c r="C211" s="134" t="s">
        <v>117</v>
      </c>
      <c r="D211" s="135">
        <v>1.0</v>
      </c>
      <c r="E211" s="142">
        <v>2553079.0</v>
      </c>
      <c r="F211" s="137">
        <f t="shared" si="1"/>
        <v>2553079</v>
      </c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</row>
    <row r="212" ht="14.25" customHeight="1">
      <c r="A212" s="132">
        <v>45383.0</v>
      </c>
      <c r="B212" s="133" t="s">
        <v>327</v>
      </c>
      <c r="C212" s="134" t="s">
        <v>117</v>
      </c>
      <c r="D212" s="135">
        <v>1.0</v>
      </c>
      <c r="E212" s="142">
        <v>2116016.0</v>
      </c>
      <c r="F212" s="137">
        <f t="shared" si="1"/>
        <v>2116016</v>
      </c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</row>
    <row r="213" ht="14.25" customHeight="1">
      <c r="A213" s="132">
        <v>45413.0</v>
      </c>
      <c r="B213" s="133" t="s">
        <v>328</v>
      </c>
      <c r="C213" s="134" t="s">
        <v>117</v>
      </c>
      <c r="D213" s="135">
        <v>1.0</v>
      </c>
      <c r="E213" s="142">
        <v>1790260.0</v>
      </c>
      <c r="F213" s="137">
        <f t="shared" si="1"/>
        <v>1790260</v>
      </c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</row>
    <row r="214" ht="14.25" customHeight="1">
      <c r="A214" s="132">
        <v>45444.0</v>
      </c>
      <c r="B214" s="133" t="s">
        <v>329</v>
      </c>
      <c r="C214" s="134" t="s">
        <v>117</v>
      </c>
      <c r="D214" s="135">
        <v>1.0</v>
      </c>
      <c r="E214" s="142">
        <v>1813288.0</v>
      </c>
      <c r="F214" s="137">
        <f t="shared" si="1"/>
        <v>1813288</v>
      </c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</row>
    <row r="215" ht="14.25" customHeight="1">
      <c r="A215" s="132">
        <v>45474.0</v>
      </c>
      <c r="B215" s="133" t="s">
        <v>330</v>
      </c>
      <c r="C215" s="134" t="s">
        <v>117</v>
      </c>
      <c r="D215" s="135">
        <v>1.0</v>
      </c>
      <c r="E215" s="142">
        <v>1538721.0</v>
      </c>
      <c r="F215" s="137">
        <f t="shared" si="1"/>
        <v>1538721</v>
      </c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</row>
    <row r="216" ht="14.25" customHeight="1">
      <c r="A216" s="132">
        <v>45505.0</v>
      </c>
      <c r="B216" s="133" t="s">
        <v>331</v>
      </c>
      <c r="C216" s="134" t="s">
        <v>117</v>
      </c>
      <c r="D216" s="135">
        <v>1.0</v>
      </c>
      <c r="E216" s="142">
        <v>1236757.0</v>
      </c>
      <c r="F216" s="137">
        <f t="shared" si="1"/>
        <v>1236757</v>
      </c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</row>
    <row r="217" ht="14.25" customHeight="1">
      <c r="A217" s="143">
        <v>45566.0</v>
      </c>
      <c r="B217" s="133" t="s">
        <v>332</v>
      </c>
      <c r="C217" s="134" t="s">
        <v>117</v>
      </c>
      <c r="D217" s="135">
        <v>1.0</v>
      </c>
      <c r="E217" s="142">
        <v>1145626.0</v>
      </c>
      <c r="F217" s="137">
        <f t="shared" si="1"/>
        <v>1145626</v>
      </c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</row>
    <row r="218" ht="14.25" customHeight="1">
      <c r="A218" s="132">
        <v>45292.0</v>
      </c>
      <c r="B218" s="133" t="s">
        <v>333</v>
      </c>
      <c r="C218" s="134" t="s">
        <v>117</v>
      </c>
      <c r="D218" s="135">
        <v>1.0</v>
      </c>
      <c r="E218" s="142">
        <v>1030428.0</v>
      </c>
      <c r="F218" s="137">
        <f t="shared" si="1"/>
        <v>1030428</v>
      </c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</row>
    <row r="219" ht="14.25" customHeight="1">
      <c r="A219" s="132">
        <v>45323.0</v>
      </c>
      <c r="B219" s="133" t="s">
        <v>334</v>
      </c>
      <c r="C219" s="134" t="s">
        <v>117</v>
      </c>
      <c r="D219" s="135">
        <v>1.0</v>
      </c>
      <c r="E219" s="142">
        <v>636292.0</v>
      </c>
      <c r="F219" s="137">
        <f t="shared" si="1"/>
        <v>636292</v>
      </c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</row>
    <row r="220" ht="14.25" customHeight="1">
      <c r="A220" s="132">
        <v>45352.0</v>
      </c>
      <c r="B220" s="133" t="s">
        <v>335</v>
      </c>
      <c r="C220" s="134" t="s">
        <v>117</v>
      </c>
      <c r="D220" s="135">
        <v>1.0</v>
      </c>
      <c r="E220" s="142">
        <v>270184.0</v>
      </c>
      <c r="F220" s="137">
        <f t="shared" si="1"/>
        <v>270184</v>
      </c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</row>
    <row r="221" ht="14.25" customHeight="1">
      <c r="A221" s="132">
        <v>45383.0</v>
      </c>
      <c r="B221" s="133" t="s">
        <v>336</v>
      </c>
      <c r="C221" s="134" t="s">
        <v>117</v>
      </c>
      <c r="D221" s="135">
        <v>1.0</v>
      </c>
      <c r="E221" s="142">
        <v>8282469.0</v>
      </c>
      <c r="F221" s="137">
        <f t="shared" si="1"/>
        <v>8282469</v>
      </c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</row>
    <row r="222" ht="14.25" customHeight="1">
      <c r="A222" s="132">
        <v>45413.0</v>
      </c>
      <c r="B222" s="133" t="s">
        <v>337</v>
      </c>
      <c r="C222" s="134" t="s">
        <v>117</v>
      </c>
      <c r="D222" s="135">
        <v>1.0</v>
      </c>
      <c r="E222" s="142">
        <v>6264315.0</v>
      </c>
      <c r="F222" s="137">
        <f t="shared" si="1"/>
        <v>6264315</v>
      </c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</row>
    <row r="223" ht="14.25" customHeight="1">
      <c r="A223" s="132">
        <v>45444.0</v>
      </c>
      <c r="B223" s="133" t="s">
        <v>338</v>
      </c>
      <c r="C223" s="134" t="s">
        <v>117</v>
      </c>
      <c r="D223" s="135">
        <v>1.0</v>
      </c>
      <c r="E223" s="142">
        <v>5336517.0</v>
      </c>
      <c r="F223" s="137">
        <f t="shared" si="1"/>
        <v>5336517</v>
      </c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</row>
    <row r="224" ht="14.25" customHeight="1">
      <c r="A224" s="132">
        <v>45474.0</v>
      </c>
      <c r="B224" s="133" t="s">
        <v>339</v>
      </c>
      <c r="C224" s="134" t="s">
        <v>117</v>
      </c>
      <c r="D224" s="135">
        <v>1.0</v>
      </c>
      <c r="E224" s="142">
        <v>3559583.0</v>
      </c>
      <c r="F224" s="137">
        <f t="shared" si="1"/>
        <v>3559583</v>
      </c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</row>
    <row r="225" ht="14.25" customHeight="1">
      <c r="A225" s="132">
        <v>45505.0</v>
      </c>
      <c r="B225" s="133" t="s">
        <v>340</v>
      </c>
      <c r="C225" s="134" t="s">
        <v>117</v>
      </c>
      <c r="D225" s="135">
        <v>1.0</v>
      </c>
      <c r="E225" s="142">
        <v>285063.0</v>
      </c>
      <c r="F225" s="137">
        <f t="shared" si="1"/>
        <v>285063</v>
      </c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</row>
    <row r="226" ht="14.25" customHeight="1">
      <c r="A226" s="143">
        <v>45566.0</v>
      </c>
      <c r="B226" s="133" t="s">
        <v>341</v>
      </c>
      <c r="C226" s="134" t="s">
        <v>117</v>
      </c>
      <c r="D226" s="135">
        <v>1.0</v>
      </c>
      <c r="E226" s="142">
        <v>218839.0</v>
      </c>
      <c r="F226" s="137">
        <f t="shared" si="1"/>
        <v>218839</v>
      </c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</row>
    <row r="227" ht="14.25" customHeight="1">
      <c r="A227" s="132">
        <v>45292.0</v>
      </c>
      <c r="B227" s="133" t="s">
        <v>342</v>
      </c>
      <c r="C227" s="134" t="s">
        <v>117</v>
      </c>
      <c r="D227" s="135">
        <v>1.0</v>
      </c>
      <c r="E227" s="142">
        <v>288868.0</v>
      </c>
      <c r="F227" s="137">
        <f t="shared" si="1"/>
        <v>288868</v>
      </c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</row>
    <row r="228" ht="14.25" customHeight="1">
      <c r="A228" s="132">
        <v>45323.0</v>
      </c>
      <c r="B228" s="133" t="s">
        <v>343</v>
      </c>
      <c r="C228" s="134" t="s">
        <v>117</v>
      </c>
      <c r="D228" s="135">
        <v>1.0</v>
      </c>
      <c r="E228" s="142">
        <v>1925785.0</v>
      </c>
      <c r="F228" s="137">
        <f t="shared" si="1"/>
        <v>1925785</v>
      </c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</row>
    <row r="229" ht="14.25" customHeight="1">
      <c r="A229" s="132">
        <v>45352.0</v>
      </c>
      <c r="B229" s="133" t="s">
        <v>344</v>
      </c>
      <c r="C229" s="134" t="s">
        <v>117</v>
      </c>
      <c r="D229" s="135">
        <v>1.0</v>
      </c>
      <c r="E229" s="142">
        <v>2363464.0</v>
      </c>
      <c r="F229" s="137">
        <f t="shared" si="1"/>
        <v>2363464</v>
      </c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</row>
    <row r="230" ht="14.25" customHeight="1">
      <c r="A230" s="132">
        <v>45383.0</v>
      </c>
      <c r="B230" s="133" t="s">
        <v>345</v>
      </c>
      <c r="C230" s="134" t="s">
        <v>117</v>
      </c>
      <c r="D230" s="135">
        <v>1.0</v>
      </c>
      <c r="E230" s="142">
        <v>1461786.0</v>
      </c>
      <c r="F230" s="137">
        <f t="shared" si="1"/>
        <v>1461786</v>
      </c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</row>
    <row r="231" ht="14.25" customHeight="1">
      <c r="A231" s="132">
        <v>45413.0</v>
      </c>
      <c r="B231" s="133" t="s">
        <v>346</v>
      </c>
      <c r="C231" s="134" t="s">
        <v>117</v>
      </c>
      <c r="D231" s="135">
        <v>1.0</v>
      </c>
      <c r="E231" s="142">
        <v>3215357.0</v>
      </c>
      <c r="F231" s="137">
        <f t="shared" si="1"/>
        <v>3215357</v>
      </c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</row>
    <row r="232" ht="14.25" customHeight="1">
      <c r="A232" s="132">
        <v>45444.0</v>
      </c>
      <c r="B232" s="133" t="s">
        <v>347</v>
      </c>
      <c r="C232" s="134" t="s">
        <v>117</v>
      </c>
      <c r="D232" s="135">
        <v>1.0</v>
      </c>
      <c r="E232" s="142">
        <v>393911.0</v>
      </c>
      <c r="F232" s="137">
        <f t="shared" si="1"/>
        <v>393911</v>
      </c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</row>
    <row r="233" ht="14.25" customHeight="1">
      <c r="A233" s="132">
        <v>45474.0</v>
      </c>
      <c r="B233" s="133" t="s">
        <v>348</v>
      </c>
      <c r="C233" s="134" t="s">
        <v>117</v>
      </c>
      <c r="D233" s="135">
        <v>1.0</v>
      </c>
      <c r="E233" s="142">
        <v>568982.0</v>
      </c>
      <c r="F233" s="137">
        <f t="shared" si="1"/>
        <v>568982</v>
      </c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</row>
    <row r="234" ht="14.25" customHeight="1">
      <c r="A234" s="132">
        <v>45505.0</v>
      </c>
      <c r="B234" s="133" t="s">
        <v>349</v>
      </c>
      <c r="C234" s="134" t="s">
        <v>117</v>
      </c>
      <c r="D234" s="135">
        <v>1.0</v>
      </c>
      <c r="E234" s="142">
        <v>197241.0</v>
      </c>
      <c r="F234" s="137">
        <f t="shared" si="1"/>
        <v>197241</v>
      </c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</row>
    <row r="235" ht="14.25" customHeight="1">
      <c r="A235" s="143">
        <v>45566.0</v>
      </c>
      <c r="B235" s="133" t="s">
        <v>350</v>
      </c>
      <c r="C235" s="134" t="s">
        <v>117</v>
      </c>
      <c r="D235" s="135">
        <v>1.0</v>
      </c>
      <c r="E235" s="142">
        <v>275146.0</v>
      </c>
      <c r="F235" s="137">
        <f t="shared" si="1"/>
        <v>275146</v>
      </c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</row>
    <row r="236" ht="14.25" customHeight="1">
      <c r="A236" s="132">
        <v>45292.0</v>
      </c>
      <c r="B236" s="133" t="s">
        <v>351</v>
      </c>
      <c r="C236" s="134" t="s">
        <v>117</v>
      </c>
      <c r="D236" s="135">
        <v>1.0</v>
      </c>
      <c r="E236" s="142">
        <v>175071.0</v>
      </c>
      <c r="F236" s="137">
        <f t="shared" si="1"/>
        <v>175071</v>
      </c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</row>
    <row r="237" ht="14.25" customHeight="1">
      <c r="A237" s="132">
        <v>45323.0</v>
      </c>
      <c r="B237" s="133" t="s">
        <v>352</v>
      </c>
      <c r="C237" s="134" t="s">
        <v>117</v>
      </c>
      <c r="D237" s="135">
        <v>1.0</v>
      </c>
      <c r="E237" s="142">
        <v>280104.0</v>
      </c>
      <c r="F237" s="137">
        <f t="shared" si="1"/>
        <v>280104</v>
      </c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</row>
    <row r="238" ht="14.25" customHeight="1">
      <c r="A238" s="132">
        <v>45352.0</v>
      </c>
      <c r="B238" s="133" t="s">
        <v>353</v>
      </c>
      <c r="C238" s="134" t="s">
        <v>117</v>
      </c>
      <c r="D238" s="135">
        <v>1.0</v>
      </c>
      <c r="E238" s="142">
        <v>379893.0</v>
      </c>
      <c r="F238" s="137">
        <f t="shared" si="1"/>
        <v>379893</v>
      </c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</row>
    <row r="239" ht="14.25" customHeight="1">
      <c r="A239" s="132">
        <v>45383.0</v>
      </c>
      <c r="B239" s="133" t="s">
        <v>354</v>
      </c>
      <c r="C239" s="134" t="s">
        <v>117</v>
      </c>
      <c r="D239" s="135">
        <v>1.0</v>
      </c>
      <c r="E239" s="142">
        <v>1925785.0</v>
      </c>
      <c r="F239" s="137">
        <f t="shared" si="1"/>
        <v>1925785</v>
      </c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</row>
    <row r="240" ht="14.25" customHeight="1">
      <c r="A240" s="132">
        <v>45413.0</v>
      </c>
      <c r="B240" s="133" t="s">
        <v>355</v>
      </c>
      <c r="C240" s="134" t="s">
        <v>117</v>
      </c>
      <c r="D240" s="135">
        <v>1.0</v>
      </c>
      <c r="E240" s="142">
        <v>1050428.0</v>
      </c>
      <c r="F240" s="137">
        <f t="shared" si="1"/>
        <v>1050428</v>
      </c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</row>
    <row r="241" ht="14.25" customHeight="1">
      <c r="A241" s="132">
        <v>45444.0</v>
      </c>
      <c r="B241" s="133" t="s">
        <v>356</v>
      </c>
      <c r="C241" s="134" t="s">
        <v>117</v>
      </c>
      <c r="D241" s="135">
        <v>1.0</v>
      </c>
      <c r="E241" s="142">
        <v>358009.0</v>
      </c>
      <c r="F241" s="137">
        <f t="shared" si="1"/>
        <v>358009</v>
      </c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</row>
    <row r="242" ht="14.25" customHeight="1">
      <c r="A242" s="132">
        <v>45474.0</v>
      </c>
      <c r="B242" s="133" t="s">
        <v>357</v>
      </c>
      <c r="C242" s="134" t="s">
        <v>117</v>
      </c>
      <c r="D242" s="135">
        <v>1.0</v>
      </c>
      <c r="E242" s="142">
        <v>525214.0</v>
      </c>
      <c r="F242" s="137">
        <f t="shared" si="1"/>
        <v>525214</v>
      </c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</row>
    <row r="243" ht="14.25" customHeight="1">
      <c r="A243" s="132">
        <v>45505.0</v>
      </c>
      <c r="B243" s="133" t="s">
        <v>358</v>
      </c>
      <c r="C243" s="134" t="s">
        <v>117</v>
      </c>
      <c r="D243" s="135">
        <v>1.0</v>
      </c>
      <c r="E243" s="142">
        <v>258506.0</v>
      </c>
      <c r="F243" s="137">
        <f t="shared" si="1"/>
        <v>258506</v>
      </c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</row>
    <row r="244" ht="14.25" customHeight="1">
      <c r="A244" s="143">
        <v>45566.0</v>
      </c>
      <c r="B244" s="133" t="s">
        <v>359</v>
      </c>
      <c r="C244" s="134" t="s">
        <v>117</v>
      </c>
      <c r="D244" s="135">
        <v>1.0</v>
      </c>
      <c r="E244" s="142">
        <v>593152.0</v>
      </c>
      <c r="F244" s="137">
        <f t="shared" si="1"/>
        <v>593152</v>
      </c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</row>
    <row r="245" ht="14.25" customHeight="1">
      <c r="A245" s="132">
        <v>45292.0</v>
      </c>
      <c r="B245" s="133" t="s">
        <v>360</v>
      </c>
      <c r="C245" s="134" t="s">
        <v>117</v>
      </c>
      <c r="D245" s="135">
        <v>1.0</v>
      </c>
      <c r="E245" s="142">
        <v>1050428.0</v>
      </c>
      <c r="F245" s="137">
        <f t="shared" si="1"/>
        <v>1050428</v>
      </c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</row>
    <row r="246" ht="14.25" customHeight="1">
      <c r="A246" s="132">
        <v>45323.0</v>
      </c>
      <c r="B246" s="133" t="s">
        <v>361</v>
      </c>
      <c r="C246" s="134" t="s">
        <v>117</v>
      </c>
      <c r="D246" s="135">
        <v>1.0</v>
      </c>
      <c r="E246" s="142">
        <v>2415803.0</v>
      </c>
      <c r="F246" s="137">
        <f t="shared" si="1"/>
        <v>2415803</v>
      </c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</row>
    <row r="247" ht="14.25" customHeight="1">
      <c r="A247" s="132">
        <v>45352.0</v>
      </c>
      <c r="B247" s="133" t="s">
        <v>362</v>
      </c>
      <c r="C247" s="134" t="s">
        <v>117</v>
      </c>
      <c r="D247" s="135">
        <v>1.0</v>
      </c>
      <c r="E247" s="142">
        <v>3501428.0</v>
      </c>
      <c r="F247" s="137">
        <f t="shared" si="1"/>
        <v>3501428</v>
      </c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</row>
    <row r="248" ht="14.25" customHeight="1">
      <c r="A248" s="132">
        <v>45383.0</v>
      </c>
      <c r="B248" s="133" t="s">
        <v>363</v>
      </c>
      <c r="C248" s="134" t="s">
        <v>117</v>
      </c>
      <c r="D248" s="135">
        <v>1.0</v>
      </c>
      <c r="E248" s="142">
        <v>1755000.0</v>
      </c>
      <c r="F248" s="137">
        <f t="shared" si="1"/>
        <v>1755000</v>
      </c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</row>
    <row r="249" ht="14.25" customHeight="1">
      <c r="A249" s="132">
        <v>45413.0</v>
      </c>
      <c r="B249" s="133" t="s">
        <v>364</v>
      </c>
      <c r="C249" s="134" t="s">
        <v>117</v>
      </c>
      <c r="D249" s="135">
        <v>1.0</v>
      </c>
      <c r="E249" s="142">
        <v>1404000.0</v>
      </c>
      <c r="F249" s="137">
        <f t="shared" si="1"/>
        <v>1404000</v>
      </c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</row>
    <row r="250" ht="14.25" customHeight="1">
      <c r="A250" s="132">
        <v>45444.0</v>
      </c>
      <c r="B250" s="133" t="s">
        <v>365</v>
      </c>
      <c r="C250" s="134" t="s">
        <v>117</v>
      </c>
      <c r="D250" s="135">
        <v>1.0</v>
      </c>
      <c r="E250" s="142">
        <v>285063.0</v>
      </c>
      <c r="F250" s="137">
        <f t="shared" si="1"/>
        <v>285063</v>
      </c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</row>
    <row r="251" ht="14.25" customHeight="1">
      <c r="A251" s="132">
        <v>45474.0</v>
      </c>
      <c r="B251" s="133" t="s">
        <v>366</v>
      </c>
      <c r="C251" s="134" t="s">
        <v>117</v>
      </c>
      <c r="D251" s="135">
        <v>1.0</v>
      </c>
      <c r="E251" s="142">
        <v>568982.0</v>
      </c>
      <c r="F251" s="137">
        <f t="shared" si="1"/>
        <v>568982</v>
      </c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</row>
    <row r="252" ht="14.25" customHeight="1">
      <c r="A252" s="132">
        <v>45505.0</v>
      </c>
      <c r="B252" s="133" t="s">
        <v>367</v>
      </c>
      <c r="C252" s="134" t="s">
        <v>117</v>
      </c>
      <c r="D252" s="135">
        <v>1.0</v>
      </c>
      <c r="E252" s="142">
        <v>2801142.0</v>
      </c>
      <c r="F252" s="137">
        <f t="shared" si="1"/>
        <v>2801142</v>
      </c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</row>
    <row r="253" ht="14.25" customHeight="1">
      <c r="A253" s="143">
        <v>45566.0</v>
      </c>
      <c r="B253" s="133" t="s">
        <v>368</v>
      </c>
      <c r="C253" s="134" t="s">
        <v>117</v>
      </c>
      <c r="D253" s="135">
        <v>1.0</v>
      </c>
      <c r="E253" s="142">
        <v>1575643.0</v>
      </c>
      <c r="F253" s="137">
        <f t="shared" si="1"/>
        <v>1575643</v>
      </c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</row>
    <row r="254" ht="14.25" customHeight="1">
      <c r="A254" s="132">
        <v>45292.0</v>
      </c>
      <c r="B254" s="133" t="s">
        <v>369</v>
      </c>
      <c r="C254" s="134" t="s">
        <v>117</v>
      </c>
      <c r="D254" s="135">
        <v>1.0</v>
      </c>
      <c r="E254" s="142">
        <v>1137964.0</v>
      </c>
      <c r="F254" s="137">
        <f t="shared" si="1"/>
        <v>1137964</v>
      </c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</row>
    <row r="255" ht="14.25" customHeight="1">
      <c r="A255" s="132">
        <v>45323.0</v>
      </c>
      <c r="B255" s="133" t="s">
        <v>370</v>
      </c>
      <c r="C255" s="134" t="s">
        <v>117</v>
      </c>
      <c r="D255" s="135">
        <v>1.0</v>
      </c>
      <c r="E255" s="142">
        <v>1050428.0</v>
      </c>
      <c r="F255" s="137">
        <f t="shared" si="1"/>
        <v>1050428</v>
      </c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</row>
    <row r="256" ht="14.25" customHeight="1">
      <c r="A256" s="132">
        <v>45352.0</v>
      </c>
      <c r="B256" s="133" t="s">
        <v>371</v>
      </c>
      <c r="C256" s="134" t="s">
        <v>117</v>
      </c>
      <c r="D256" s="135">
        <v>1.0</v>
      </c>
      <c r="E256" s="142">
        <v>212789.0</v>
      </c>
      <c r="F256" s="137">
        <f t="shared" si="1"/>
        <v>212789</v>
      </c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</row>
    <row r="257" ht="14.25" customHeight="1">
      <c r="A257" s="132">
        <v>45383.0</v>
      </c>
      <c r="B257" s="133" t="s">
        <v>372</v>
      </c>
      <c r="C257" s="134" t="s">
        <v>117</v>
      </c>
      <c r="D257" s="135">
        <v>1.0</v>
      </c>
      <c r="E257" s="142">
        <v>211789.0</v>
      </c>
      <c r="F257" s="137">
        <f t="shared" si="1"/>
        <v>211789</v>
      </c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</row>
    <row r="258" ht="14.25" customHeight="1">
      <c r="A258" s="132">
        <v>45413.0</v>
      </c>
      <c r="B258" s="133" t="s">
        <v>373</v>
      </c>
      <c r="C258" s="134" t="s">
        <v>117</v>
      </c>
      <c r="D258" s="135">
        <v>1.0</v>
      </c>
      <c r="E258" s="142">
        <v>332636.0</v>
      </c>
      <c r="F258" s="137">
        <f t="shared" si="1"/>
        <v>332636</v>
      </c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</row>
    <row r="259" ht="14.25" customHeight="1">
      <c r="A259" s="132">
        <v>45444.0</v>
      </c>
      <c r="B259" s="133" t="s">
        <v>374</v>
      </c>
      <c r="C259" s="134" t="s">
        <v>117</v>
      </c>
      <c r="D259" s="135">
        <v>1.0</v>
      </c>
      <c r="E259" s="142">
        <v>367650.0</v>
      </c>
      <c r="F259" s="137">
        <f t="shared" si="1"/>
        <v>367650</v>
      </c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</row>
    <row r="260" ht="14.25" customHeight="1">
      <c r="A260" s="132">
        <v>45474.0</v>
      </c>
      <c r="B260" s="133" t="s">
        <v>375</v>
      </c>
      <c r="C260" s="134" t="s">
        <v>117</v>
      </c>
      <c r="D260" s="135">
        <v>1.0</v>
      </c>
      <c r="E260" s="142">
        <v>280114.0</v>
      </c>
      <c r="F260" s="137">
        <f t="shared" si="1"/>
        <v>280114</v>
      </c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</row>
    <row r="261" ht="14.25" customHeight="1">
      <c r="A261" s="132">
        <v>45505.0</v>
      </c>
      <c r="B261" s="133" t="s">
        <v>376</v>
      </c>
      <c r="C261" s="134" t="s">
        <v>117</v>
      </c>
      <c r="D261" s="135">
        <v>1.0</v>
      </c>
      <c r="E261" s="142">
        <v>393911.0</v>
      </c>
      <c r="F261" s="137">
        <f t="shared" si="1"/>
        <v>393911</v>
      </c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</row>
    <row r="262" ht="14.25" customHeight="1">
      <c r="A262" s="143">
        <v>45566.0</v>
      </c>
      <c r="B262" s="133" t="s">
        <v>377</v>
      </c>
      <c r="C262" s="134" t="s">
        <v>117</v>
      </c>
      <c r="D262" s="135">
        <v>1.0</v>
      </c>
      <c r="E262" s="142">
        <v>288868.0</v>
      </c>
      <c r="F262" s="137">
        <f t="shared" si="1"/>
        <v>288868</v>
      </c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</row>
    <row r="263" ht="14.25" customHeight="1">
      <c r="A263" s="132">
        <v>45292.0</v>
      </c>
      <c r="B263" s="133" t="s">
        <v>378</v>
      </c>
      <c r="C263" s="134" t="s">
        <v>117</v>
      </c>
      <c r="D263" s="135">
        <v>1.0</v>
      </c>
      <c r="E263" s="142">
        <v>260723.0</v>
      </c>
      <c r="F263" s="137">
        <f t="shared" si="1"/>
        <v>260723</v>
      </c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</row>
    <row r="264" ht="14.25" customHeight="1">
      <c r="A264" s="132">
        <v>45323.0</v>
      </c>
      <c r="B264" s="133" t="s">
        <v>379</v>
      </c>
      <c r="C264" s="134" t="s">
        <v>117</v>
      </c>
      <c r="D264" s="135">
        <v>1.0</v>
      </c>
      <c r="E264" s="142">
        <v>288868.0</v>
      </c>
      <c r="F264" s="137">
        <f t="shared" si="1"/>
        <v>288868</v>
      </c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</row>
    <row r="265" ht="14.25" customHeight="1">
      <c r="A265" s="132">
        <v>45352.0</v>
      </c>
      <c r="B265" s="133" t="s">
        <v>380</v>
      </c>
      <c r="C265" s="134" t="s">
        <v>117</v>
      </c>
      <c r="D265" s="135">
        <v>1.0</v>
      </c>
      <c r="E265" s="142">
        <v>446600.0</v>
      </c>
      <c r="F265" s="137">
        <f t="shared" si="1"/>
        <v>446600</v>
      </c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</row>
    <row r="266" ht="14.25" customHeight="1">
      <c r="A266" s="132">
        <v>45383.0</v>
      </c>
      <c r="B266" s="133" t="s">
        <v>381</v>
      </c>
      <c r="C266" s="134" t="s">
        <v>117</v>
      </c>
      <c r="D266" s="135">
        <v>1.0</v>
      </c>
      <c r="E266" s="142">
        <v>332636.0</v>
      </c>
      <c r="F266" s="137">
        <f t="shared" si="1"/>
        <v>332636</v>
      </c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</row>
    <row r="267" ht="14.25" customHeight="1">
      <c r="A267" s="132">
        <v>45413.0</v>
      </c>
      <c r="B267" s="133" t="s">
        <v>382</v>
      </c>
      <c r="C267" s="134" t="s">
        <v>117</v>
      </c>
      <c r="D267" s="135">
        <v>1.0</v>
      </c>
      <c r="E267" s="142">
        <v>197241.0</v>
      </c>
      <c r="F267" s="137">
        <f t="shared" si="1"/>
        <v>197241</v>
      </c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</row>
    <row r="268" ht="14.25" customHeight="1">
      <c r="A268" s="132">
        <v>45444.0</v>
      </c>
      <c r="B268" s="133" t="s">
        <v>383</v>
      </c>
      <c r="C268" s="134" t="s">
        <v>117</v>
      </c>
      <c r="D268" s="135">
        <v>1.0</v>
      </c>
      <c r="E268" s="142">
        <v>316577.0</v>
      </c>
      <c r="F268" s="137">
        <f t="shared" si="1"/>
        <v>316577</v>
      </c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</row>
    <row r="269" ht="14.25" customHeight="1">
      <c r="A269" s="132">
        <v>45474.0</v>
      </c>
      <c r="B269" s="133" t="s">
        <v>384</v>
      </c>
      <c r="C269" s="134" t="s">
        <v>117</v>
      </c>
      <c r="D269" s="135">
        <v>1.0</v>
      </c>
      <c r="E269" s="142">
        <v>113796.0</v>
      </c>
      <c r="F269" s="137">
        <f t="shared" si="1"/>
        <v>113796</v>
      </c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</row>
    <row r="270" ht="14.25" customHeight="1">
      <c r="A270" s="132">
        <v>45505.0</v>
      </c>
      <c r="B270" s="133" t="s">
        <v>385</v>
      </c>
      <c r="C270" s="134" t="s">
        <v>117</v>
      </c>
      <c r="D270" s="135">
        <v>1.0</v>
      </c>
      <c r="E270" s="142">
        <v>202366.0</v>
      </c>
      <c r="F270" s="137">
        <f t="shared" si="1"/>
        <v>202366</v>
      </c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</row>
    <row r="271" ht="14.25" customHeight="1">
      <c r="A271" s="143">
        <v>45566.0</v>
      </c>
      <c r="B271" s="133" t="s">
        <v>386</v>
      </c>
      <c r="C271" s="134" t="s">
        <v>117</v>
      </c>
      <c r="D271" s="135">
        <v>1.0</v>
      </c>
      <c r="E271" s="142">
        <v>700286.0</v>
      </c>
      <c r="F271" s="137">
        <f t="shared" si="1"/>
        <v>700286</v>
      </c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</row>
    <row r="272" ht="14.25" customHeight="1">
      <c r="A272" s="132">
        <v>45292.0</v>
      </c>
      <c r="B272" s="133" t="s">
        <v>387</v>
      </c>
      <c r="C272" s="134" t="s">
        <v>117</v>
      </c>
      <c r="D272" s="135">
        <v>1.0</v>
      </c>
      <c r="E272" s="142">
        <v>788964.0</v>
      </c>
      <c r="F272" s="137">
        <f t="shared" si="1"/>
        <v>788964</v>
      </c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</row>
    <row r="273" ht="14.25" customHeight="1">
      <c r="A273" s="132">
        <v>45323.0</v>
      </c>
      <c r="B273" s="133" t="s">
        <v>388</v>
      </c>
      <c r="C273" s="134" t="s">
        <v>117</v>
      </c>
      <c r="D273" s="135">
        <v>1.0</v>
      </c>
      <c r="E273" s="142">
        <v>1100583.0</v>
      </c>
      <c r="F273" s="137">
        <f t="shared" si="1"/>
        <v>1100583</v>
      </c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</row>
    <row r="274" ht="14.25" customHeight="1">
      <c r="A274" s="132">
        <v>45352.0</v>
      </c>
      <c r="B274" s="133" t="s">
        <v>389</v>
      </c>
      <c r="C274" s="134" t="s">
        <v>117</v>
      </c>
      <c r="D274" s="135">
        <v>1.0</v>
      </c>
      <c r="E274" s="142">
        <v>1412202.0</v>
      </c>
      <c r="F274" s="137">
        <f t="shared" si="1"/>
        <v>1412202</v>
      </c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</row>
    <row r="275" ht="14.25" customHeight="1">
      <c r="A275" s="132">
        <v>45383.0</v>
      </c>
      <c r="B275" s="133" t="s">
        <v>390</v>
      </c>
      <c r="C275" s="134" t="s">
        <v>117</v>
      </c>
      <c r="D275" s="135">
        <v>1.0</v>
      </c>
      <c r="E275" s="142">
        <v>1607678.0</v>
      </c>
      <c r="F275" s="137">
        <f t="shared" si="1"/>
        <v>1607678</v>
      </c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</row>
    <row r="276" ht="14.25" customHeight="1">
      <c r="A276" s="132">
        <v>45413.0</v>
      </c>
      <c r="B276" s="133" t="s">
        <v>391</v>
      </c>
      <c r="C276" s="134" t="s">
        <v>117</v>
      </c>
      <c r="D276" s="135">
        <v>1.0</v>
      </c>
      <c r="E276" s="142">
        <v>700286.0</v>
      </c>
      <c r="F276" s="137">
        <f t="shared" si="1"/>
        <v>700286</v>
      </c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</row>
    <row r="277" ht="14.25" customHeight="1">
      <c r="A277" s="132">
        <v>45444.0</v>
      </c>
      <c r="B277" s="133" t="s">
        <v>392</v>
      </c>
      <c r="C277" s="134" t="s">
        <v>117</v>
      </c>
      <c r="D277" s="135">
        <v>1.0</v>
      </c>
      <c r="E277" s="142">
        <v>875357.0</v>
      </c>
      <c r="F277" s="137">
        <f t="shared" si="1"/>
        <v>875357</v>
      </c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</row>
    <row r="278" ht="14.25" customHeight="1">
      <c r="A278" s="132">
        <v>45474.0</v>
      </c>
      <c r="B278" s="133" t="s">
        <v>393</v>
      </c>
      <c r="C278" s="134" t="s">
        <v>117</v>
      </c>
      <c r="D278" s="135">
        <v>1.0</v>
      </c>
      <c r="E278" s="142">
        <v>1269268.0</v>
      </c>
      <c r="F278" s="137">
        <f t="shared" si="1"/>
        <v>1269268</v>
      </c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</row>
    <row r="279" ht="14.25" customHeight="1">
      <c r="A279" s="132">
        <v>45505.0</v>
      </c>
      <c r="B279" s="133" t="s">
        <v>394</v>
      </c>
      <c r="C279" s="134" t="s">
        <v>117</v>
      </c>
      <c r="D279" s="135">
        <v>1.0</v>
      </c>
      <c r="E279" s="142">
        <v>1662578.0</v>
      </c>
      <c r="F279" s="137">
        <f t="shared" si="1"/>
        <v>1662578</v>
      </c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</row>
    <row r="280" ht="14.25" customHeight="1">
      <c r="A280" s="143">
        <v>45566.0</v>
      </c>
      <c r="B280" s="133" t="s">
        <v>395</v>
      </c>
      <c r="C280" s="134" t="s">
        <v>117</v>
      </c>
      <c r="D280" s="135">
        <v>1.0</v>
      </c>
      <c r="E280" s="142">
        <v>1925785.0</v>
      </c>
      <c r="F280" s="137">
        <f t="shared" si="1"/>
        <v>1925785</v>
      </c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</row>
    <row r="281" ht="14.25" customHeight="1">
      <c r="A281" s="132">
        <v>45292.0</v>
      </c>
      <c r="B281" s="133" t="s">
        <v>396</v>
      </c>
      <c r="C281" s="134" t="s">
        <v>117</v>
      </c>
      <c r="D281" s="135">
        <v>1.0</v>
      </c>
      <c r="E281" s="142">
        <v>2592500.0</v>
      </c>
      <c r="F281" s="137">
        <f t="shared" si="1"/>
        <v>2592500</v>
      </c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</row>
    <row r="282" ht="14.25" customHeight="1">
      <c r="A282" s="132">
        <v>45323.0</v>
      </c>
      <c r="B282" s="133" t="s">
        <v>397</v>
      </c>
      <c r="C282" s="134" t="s">
        <v>117</v>
      </c>
      <c r="D282" s="135">
        <v>1.0</v>
      </c>
      <c r="E282" s="142">
        <v>3684523.0</v>
      </c>
      <c r="F282" s="137">
        <f t="shared" si="1"/>
        <v>3684523</v>
      </c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</row>
    <row r="283" ht="14.25" customHeight="1">
      <c r="A283" s="132">
        <v>45352.0</v>
      </c>
      <c r="B283" s="133" t="s">
        <v>398</v>
      </c>
      <c r="C283" s="134" t="s">
        <v>117</v>
      </c>
      <c r="D283" s="135">
        <v>1.0</v>
      </c>
      <c r="E283" s="142">
        <v>8555029.0</v>
      </c>
      <c r="F283" s="137">
        <f t="shared" si="1"/>
        <v>8555029</v>
      </c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</row>
    <row r="284" ht="14.25" customHeight="1">
      <c r="A284" s="132">
        <v>45383.0</v>
      </c>
      <c r="B284" s="133" t="s">
        <v>399</v>
      </c>
      <c r="C284" s="134" t="s">
        <v>117</v>
      </c>
      <c r="D284" s="135">
        <v>1.0</v>
      </c>
      <c r="E284" s="142">
        <v>1.2962736E7</v>
      </c>
      <c r="F284" s="137">
        <f t="shared" si="1"/>
        <v>12962736</v>
      </c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</row>
    <row r="285" ht="14.25" customHeight="1">
      <c r="A285" s="132">
        <v>45413.0</v>
      </c>
      <c r="B285" s="133" t="s">
        <v>400</v>
      </c>
      <c r="C285" s="134" t="s">
        <v>117</v>
      </c>
      <c r="D285" s="135">
        <v>1.0</v>
      </c>
      <c r="E285" s="142">
        <v>1.6015861E7</v>
      </c>
      <c r="F285" s="137">
        <f t="shared" si="1"/>
        <v>16015861</v>
      </c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</row>
    <row r="286" ht="14.25" customHeight="1">
      <c r="A286" s="132">
        <v>45444.0</v>
      </c>
      <c r="B286" s="133" t="s">
        <v>202</v>
      </c>
      <c r="C286" s="134" t="s">
        <v>117</v>
      </c>
      <c r="D286" s="135">
        <v>1.0</v>
      </c>
      <c r="E286" s="142">
        <v>51382.0</v>
      </c>
      <c r="F286" s="137">
        <f t="shared" si="1"/>
        <v>51382</v>
      </c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</row>
    <row r="287" ht="14.25" customHeight="1">
      <c r="A287" s="132">
        <v>45474.0</v>
      </c>
      <c r="B287" s="133" t="s">
        <v>203</v>
      </c>
      <c r="C287" s="134" t="s">
        <v>117</v>
      </c>
      <c r="D287" s="135">
        <v>1.0</v>
      </c>
      <c r="E287" s="142">
        <v>222461.0</v>
      </c>
      <c r="F287" s="137">
        <f t="shared" si="1"/>
        <v>222461</v>
      </c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</row>
    <row r="288" ht="14.25" customHeight="1">
      <c r="A288" s="132">
        <v>45505.0</v>
      </c>
      <c r="B288" s="133" t="s">
        <v>204</v>
      </c>
      <c r="C288" s="134" t="s">
        <v>117</v>
      </c>
      <c r="D288" s="135">
        <v>1.0</v>
      </c>
      <c r="E288" s="142">
        <v>236346.0</v>
      </c>
      <c r="F288" s="137">
        <f t="shared" si="1"/>
        <v>236346</v>
      </c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</row>
    <row r="289" ht="14.25" customHeight="1">
      <c r="A289" s="143">
        <v>45566.0</v>
      </c>
      <c r="B289" s="133" t="s">
        <v>205</v>
      </c>
      <c r="C289" s="134" t="s">
        <v>117</v>
      </c>
      <c r="D289" s="135">
        <v>1.0</v>
      </c>
      <c r="E289" s="142">
        <v>288868.0</v>
      </c>
      <c r="F289" s="137">
        <f t="shared" si="1"/>
        <v>288868</v>
      </c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</row>
    <row r="290" ht="14.25" customHeight="1">
      <c r="A290" s="132">
        <v>45292.0</v>
      </c>
      <c r="B290" s="133" t="s">
        <v>206</v>
      </c>
      <c r="C290" s="134" t="s">
        <v>117</v>
      </c>
      <c r="D290" s="135">
        <v>1.0</v>
      </c>
      <c r="E290" s="142">
        <v>260557.0</v>
      </c>
      <c r="F290" s="137">
        <f t="shared" si="1"/>
        <v>260557</v>
      </c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</row>
    <row r="291" ht="14.25" customHeight="1">
      <c r="A291" s="132">
        <v>45323.0</v>
      </c>
      <c r="B291" s="133" t="s">
        <v>207</v>
      </c>
      <c r="C291" s="134" t="s">
        <v>117</v>
      </c>
      <c r="D291" s="135">
        <v>1.0</v>
      </c>
      <c r="E291" s="142">
        <v>288868.0</v>
      </c>
      <c r="F291" s="137">
        <f t="shared" si="1"/>
        <v>288868</v>
      </c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</row>
    <row r="292" ht="14.25" customHeight="1">
      <c r="A292" s="132">
        <v>45352.0</v>
      </c>
      <c r="B292" s="133" t="s">
        <v>208</v>
      </c>
      <c r="C292" s="134" t="s">
        <v>117</v>
      </c>
      <c r="D292" s="135">
        <v>1.0</v>
      </c>
      <c r="E292" s="142">
        <v>306375.0</v>
      </c>
      <c r="F292" s="137">
        <f t="shared" si="1"/>
        <v>306375</v>
      </c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</row>
    <row r="293" ht="14.25" customHeight="1">
      <c r="A293" s="132">
        <v>45383.0</v>
      </c>
      <c r="B293" s="133" t="s">
        <v>209</v>
      </c>
      <c r="C293" s="134" t="s">
        <v>117</v>
      </c>
      <c r="D293" s="135">
        <v>1.0</v>
      </c>
      <c r="E293" s="142">
        <v>275146.0</v>
      </c>
      <c r="F293" s="137">
        <f t="shared" si="1"/>
        <v>275146</v>
      </c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</row>
    <row r="294" ht="14.25" customHeight="1">
      <c r="A294" s="132">
        <v>45413.0</v>
      </c>
      <c r="B294" s="133" t="s">
        <v>210</v>
      </c>
      <c r="C294" s="134" t="s">
        <v>117</v>
      </c>
      <c r="D294" s="135">
        <v>1.0</v>
      </c>
      <c r="E294" s="142">
        <v>301987.0</v>
      </c>
      <c r="F294" s="137">
        <f t="shared" si="1"/>
        <v>301987</v>
      </c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</row>
    <row r="295" ht="14.25" customHeight="1">
      <c r="A295" s="132">
        <v>45444.0</v>
      </c>
      <c r="B295" s="133" t="s">
        <v>211</v>
      </c>
      <c r="C295" s="134" t="s">
        <v>117</v>
      </c>
      <c r="D295" s="135">
        <v>1.0</v>
      </c>
      <c r="E295" s="142">
        <v>394031.0</v>
      </c>
      <c r="F295" s="137">
        <f t="shared" si="1"/>
        <v>394031</v>
      </c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</row>
    <row r="296" ht="14.25" customHeight="1">
      <c r="A296" s="132">
        <v>45474.0</v>
      </c>
      <c r="B296" s="133" t="s">
        <v>212</v>
      </c>
      <c r="C296" s="134" t="s">
        <v>117</v>
      </c>
      <c r="D296" s="135">
        <v>1.0</v>
      </c>
      <c r="E296" s="142">
        <v>472287.0</v>
      </c>
      <c r="F296" s="137">
        <f t="shared" si="1"/>
        <v>472287</v>
      </c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</row>
    <row r="297" ht="14.25" customHeight="1">
      <c r="A297" s="132">
        <v>45505.0</v>
      </c>
      <c r="B297" s="133" t="s">
        <v>213</v>
      </c>
      <c r="C297" s="134" t="s">
        <v>117</v>
      </c>
      <c r="D297" s="135">
        <v>1.0</v>
      </c>
      <c r="E297" s="142">
        <v>628196.0</v>
      </c>
      <c r="F297" s="137">
        <f t="shared" si="1"/>
        <v>628196</v>
      </c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</row>
    <row r="298" ht="14.25" customHeight="1">
      <c r="A298" s="143">
        <v>45566.0</v>
      </c>
      <c r="B298" s="133" t="s">
        <v>214</v>
      </c>
      <c r="C298" s="134" t="s">
        <v>117</v>
      </c>
      <c r="D298" s="135">
        <v>1.0</v>
      </c>
      <c r="E298" s="142">
        <v>249161.0</v>
      </c>
      <c r="F298" s="137">
        <f t="shared" si="1"/>
        <v>249161</v>
      </c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</row>
    <row r="299" ht="14.25" customHeight="1">
      <c r="A299" s="132">
        <v>45292.0</v>
      </c>
      <c r="B299" s="133" t="s">
        <v>215</v>
      </c>
      <c r="C299" s="134" t="s">
        <v>117</v>
      </c>
      <c r="D299" s="135">
        <v>1.0</v>
      </c>
      <c r="E299" s="142">
        <v>202199.0</v>
      </c>
      <c r="F299" s="137">
        <f t="shared" si="1"/>
        <v>202199</v>
      </c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</row>
    <row r="300" ht="14.25" customHeight="1">
      <c r="A300" s="132">
        <v>45323.0</v>
      </c>
      <c r="B300" s="133" t="s">
        <v>216</v>
      </c>
      <c r="C300" s="134" t="s">
        <v>117</v>
      </c>
      <c r="D300" s="135">
        <v>1.0</v>
      </c>
      <c r="E300" s="142">
        <v>1137964.0</v>
      </c>
      <c r="F300" s="137">
        <f t="shared" si="1"/>
        <v>1137964</v>
      </c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</row>
    <row r="301" ht="14.25" customHeight="1">
      <c r="A301" s="132">
        <v>45352.0</v>
      </c>
      <c r="B301" s="133" t="s">
        <v>217</v>
      </c>
      <c r="C301" s="134" t="s">
        <v>117</v>
      </c>
      <c r="D301" s="135">
        <v>1.0</v>
      </c>
      <c r="E301" s="142">
        <v>1575643.0</v>
      </c>
      <c r="F301" s="137">
        <f t="shared" si="1"/>
        <v>1575643</v>
      </c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</row>
    <row r="302" ht="14.25" customHeight="1">
      <c r="A302" s="132">
        <v>45383.0</v>
      </c>
      <c r="B302" s="133" t="s">
        <v>218</v>
      </c>
      <c r="C302" s="134" t="s">
        <v>117</v>
      </c>
      <c r="D302" s="135">
        <v>1.0</v>
      </c>
      <c r="E302" s="142">
        <v>550292.0</v>
      </c>
      <c r="F302" s="137">
        <f t="shared" si="1"/>
        <v>550292</v>
      </c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</row>
    <row r="303" ht="14.25" customHeight="1">
      <c r="A303" s="132">
        <v>45413.0</v>
      </c>
      <c r="B303" s="133" t="s">
        <v>219</v>
      </c>
      <c r="C303" s="134" t="s">
        <v>117</v>
      </c>
      <c r="D303" s="135">
        <v>1.0</v>
      </c>
      <c r="E303" s="142">
        <v>517012.0</v>
      </c>
      <c r="F303" s="137">
        <f t="shared" si="1"/>
        <v>517012</v>
      </c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</row>
    <row r="304" ht="14.25" customHeight="1">
      <c r="A304" s="132">
        <v>45444.0</v>
      </c>
      <c r="B304" s="133" t="s">
        <v>220</v>
      </c>
      <c r="C304" s="134" t="s">
        <v>117</v>
      </c>
      <c r="D304" s="135">
        <v>1.0</v>
      </c>
      <c r="E304" s="142">
        <v>787821.0</v>
      </c>
      <c r="F304" s="137">
        <f t="shared" si="1"/>
        <v>787821</v>
      </c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</row>
    <row r="305" ht="14.25" customHeight="1">
      <c r="A305" s="132">
        <v>45474.0</v>
      </c>
      <c r="B305" s="133" t="s">
        <v>221</v>
      </c>
      <c r="C305" s="134" t="s">
        <v>117</v>
      </c>
      <c r="D305" s="135">
        <v>1.0</v>
      </c>
      <c r="E305" s="142">
        <v>1313035.0</v>
      </c>
      <c r="F305" s="137">
        <f t="shared" si="1"/>
        <v>1313035</v>
      </c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</row>
    <row r="306" ht="14.25" customHeight="1">
      <c r="A306" s="132">
        <v>45505.0</v>
      </c>
      <c r="B306" s="133" t="s">
        <v>222</v>
      </c>
      <c r="C306" s="134" t="s">
        <v>117</v>
      </c>
      <c r="D306" s="135">
        <v>1.0</v>
      </c>
      <c r="E306" s="142">
        <v>1365476.0</v>
      </c>
      <c r="F306" s="137">
        <f t="shared" si="1"/>
        <v>1365476</v>
      </c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</row>
    <row r="307" ht="14.25" customHeight="1">
      <c r="A307" s="143">
        <v>45566.0</v>
      </c>
      <c r="B307" s="133" t="s">
        <v>401</v>
      </c>
      <c r="C307" s="134" t="s">
        <v>117</v>
      </c>
      <c r="D307" s="135">
        <v>1.0</v>
      </c>
      <c r="E307" s="142">
        <v>56898.0</v>
      </c>
      <c r="F307" s="137">
        <f t="shared" si="1"/>
        <v>56898</v>
      </c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</row>
    <row r="308" ht="14.25" customHeight="1">
      <c r="A308" s="132">
        <v>45292.0</v>
      </c>
      <c r="B308" s="133" t="s">
        <v>402</v>
      </c>
      <c r="C308" s="134" t="s">
        <v>117</v>
      </c>
      <c r="D308" s="135">
        <v>1.0</v>
      </c>
      <c r="E308" s="142">
        <v>56898.0</v>
      </c>
      <c r="F308" s="137">
        <f t="shared" si="1"/>
        <v>56898</v>
      </c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</row>
    <row r="309" ht="14.25" customHeight="1">
      <c r="A309" s="132">
        <v>45323.0</v>
      </c>
      <c r="B309" s="133" t="s">
        <v>403</v>
      </c>
      <c r="C309" s="134" t="s">
        <v>117</v>
      </c>
      <c r="D309" s="135">
        <v>1.0</v>
      </c>
      <c r="E309" s="142">
        <v>56207.0</v>
      </c>
      <c r="F309" s="137">
        <f t="shared" si="1"/>
        <v>56207</v>
      </c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</row>
    <row r="310" ht="14.25" customHeight="1">
      <c r="A310" s="132">
        <v>45352.0</v>
      </c>
      <c r="B310" s="133" t="s">
        <v>404</v>
      </c>
      <c r="C310" s="134" t="s">
        <v>117</v>
      </c>
      <c r="D310" s="135">
        <v>1.0</v>
      </c>
      <c r="E310" s="142">
        <v>56898.0</v>
      </c>
      <c r="F310" s="137">
        <f t="shared" si="1"/>
        <v>56898</v>
      </c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</row>
    <row r="311" ht="14.25" customHeight="1">
      <c r="A311" s="132">
        <v>45383.0</v>
      </c>
      <c r="B311" s="133" t="s">
        <v>405</v>
      </c>
      <c r="C311" s="134" t="s">
        <v>117</v>
      </c>
      <c r="D311" s="135">
        <v>1.0</v>
      </c>
      <c r="E311" s="142">
        <v>299256.0</v>
      </c>
      <c r="F311" s="137">
        <f t="shared" si="1"/>
        <v>299256</v>
      </c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</row>
    <row r="312" ht="14.25" customHeight="1">
      <c r="A312" s="132">
        <v>45413.0</v>
      </c>
      <c r="B312" s="133" t="s">
        <v>406</v>
      </c>
      <c r="C312" s="134" t="s">
        <v>117</v>
      </c>
      <c r="D312" s="135">
        <v>1.0</v>
      </c>
      <c r="E312" s="142">
        <v>301987.0</v>
      </c>
      <c r="F312" s="137">
        <f t="shared" si="1"/>
        <v>301987</v>
      </c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</row>
    <row r="313" ht="14.25" customHeight="1">
      <c r="A313" s="132">
        <v>45444.0</v>
      </c>
      <c r="B313" s="133" t="s">
        <v>407</v>
      </c>
      <c r="C313" s="134" t="s">
        <v>117</v>
      </c>
      <c r="D313" s="135">
        <v>1.0</v>
      </c>
      <c r="E313" s="142">
        <v>242839.0</v>
      </c>
      <c r="F313" s="137">
        <f t="shared" si="1"/>
        <v>242839</v>
      </c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</row>
    <row r="314" ht="14.25" customHeight="1">
      <c r="A314" s="132">
        <v>45474.0</v>
      </c>
      <c r="B314" s="133" t="s">
        <v>408</v>
      </c>
      <c r="C314" s="134" t="s">
        <v>117</v>
      </c>
      <c r="D314" s="135">
        <v>1.0</v>
      </c>
      <c r="E314" s="142">
        <v>222503.0</v>
      </c>
      <c r="F314" s="137">
        <f t="shared" si="1"/>
        <v>222503</v>
      </c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</row>
    <row r="315" ht="14.25" customHeight="1">
      <c r="A315" s="132">
        <v>45505.0</v>
      </c>
      <c r="B315" s="133" t="s">
        <v>409</v>
      </c>
      <c r="C315" s="134" t="s">
        <v>117</v>
      </c>
      <c r="D315" s="135">
        <v>1.0</v>
      </c>
      <c r="E315" s="142">
        <v>236346.0</v>
      </c>
      <c r="F315" s="137">
        <f t="shared" si="1"/>
        <v>236346</v>
      </c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</row>
    <row r="316" ht="14.25" customHeight="1">
      <c r="A316" s="143">
        <v>45566.0</v>
      </c>
      <c r="B316" s="133" t="s">
        <v>410</v>
      </c>
      <c r="C316" s="134" t="s">
        <v>117</v>
      </c>
      <c r="D316" s="135">
        <v>1.0</v>
      </c>
      <c r="E316" s="142">
        <v>236346.0</v>
      </c>
      <c r="F316" s="137">
        <f t="shared" si="1"/>
        <v>236346</v>
      </c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</row>
    <row r="317" ht="14.25" customHeight="1">
      <c r="A317" s="132">
        <v>45292.0</v>
      </c>
      <c r="B317" s="133" t="s">
        <v>411</v>
      </c>
      <c r="C317" s="134" t="s">
        <v>117</v>
      </c>
      <c r="D317" s="135">
        <v>1.0</v>
      </c>
      <c r="E317" s="142">
        <v>236346.0</v>
      </c>
      <c r="F317" s="137">
        <f t="shared" si="1"/>
        <v>236346</v>
      </c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</row>
    <row r="318" ht="14.25" customHeight="1">
      <c r="A318" s="132">
        <v>45323.0</v>
      </c>
      <c r="B318" s="133" t="s">
        <v>412</v>
      </c>
      <c r="C318" s="134" t="s">
        <v>117</v>
      </c>
      <c r="D318" s="135">
        <v>1.0</v>
      </c>
      <c r="E318" s="142">
        <v>236346.0</v>
      </c>
      <c r="F318" s="137">
        <f t="shared" si="1"/>
        <v>236346</v>
      </c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</row>
    <row r="319" ht="14.25" customHeight="1">
      <c r="A319" s="132">
        <v>45352.0</v>
      </c>
      <c r="B319" s="133" t="s">
        <v>413</v>
      </c>
      <c r="C319" s="134" t="s">
        <v>117</v>
      </c>
      <c r="D319" s="135">
        <v>1.0</v>
      </c>
      <c r="E319" s="142">
        <v>288868.0</v>
      </c>
      <c r="F319" s="137">
        <f t="shared" si="1"/>
        <v>288868</v>
      </c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</row>
    <row r="320" ht="14.25" customHeight="1">
      <c r="A320" s="132">
        <v>45383.0</v>
      </c>
      <c r="B320" s="133" t="s">
        <v>414</v>
      </c>
      <c r="C320" s="134" t="s">
        <v>117</v>
      </c>
      <c r="D320" s="135">
        <v>1.0</v>
      </c>
      <c r="E320" s="142">
        <v>288868.0</v>
      </c>
      <c r="F320" s="137">
        <f t="shared" si="1"/>
        <v>288868</v>
      </c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</row>
    <row r="321" ht="14.25" customHeight="1">
      <c r="A321" s="132">
        <v>45413.0</v>
      </c>
      <c r="B321" s="133" t="s">
        <v>415</v>
      </c>
      <c r="C321" s="134" t="s">
        <v>117</v>
      </c>
      <c r="D321" s="135">
        <v>1.0</v>
      </c>
      <c r="E321" s="142">
        <v>288868.0</v>
      </c>
      <c r="F321" s="137">
        <f t="shared" si="1"/>
        <v>288868</v>
      </c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</row>
    <row r="322" ht="14.25" customHeight="1">
      <c r="A322" s="132">
        <v>45444.0</v>
      </c>
      <c r="B322" s="133" t="s">
        <v>416</v>
      </c>
      <c r="C322" s="134" t="s">
        <v>117</v>
      </c>
      <c r="D322" s="135">
        <v>1.0</v>
      </c>
      <c r="E322" s="142">
        <v>288868.0</v>
      </c>
      <c r="F322" s="137">
        <f t="shared" si="1"/>
        <v>288868</v>
      </c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</row>
    <row r="323" ht="14.25" customHeight="1">
      <c r="A323" s="132">
        <v>45474.0</v>
      </c>
      <c r="B323" s="133" t="s">
        <v>417</v>
      </c>
      <c r="C323" s="134" t="s">
        <v>117</v>
      </c>
      <c r="D323" s="135">
        <v>1.0</v>
      </c>
      <c r="E323" s="142">
        <v>288868.0</v>
      </c>
      <c r="F323" s="137">
        <f t="shared" si="1"/>
        <v>288868</v>
      </c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</row>
    <row r="324" ht="14.25" customHeight="1">
      <c r="A324" s="132">
        <v>45505.0</v>
      </c>
      <c r="B324" s="133" t="s">
        <v>418</v>
      </c>
      <c r="C324" s="134" t="s">
        <v>117</v>
      </c>
      <c r="D324" s="135">
        <v>1.0</v>
      </c>
      <c r="E324" s="142">
        <v>288868.0</v>
      </c>
      <c r="F324" s="137">
        <f t="shared" si="1"/>
        <v>288868</v>
      </c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</row>
    <row r="325" ht="14.25" customHeight="1">
      <c r="A325" s="143">
        <v>45566.0</v>
      </c>
      <c r="B325" s="133" t="s">
        <v>419</v>
      </c>
      <c r="C325" s="134" t="s">
        <v>117</v>
      </c>
      <c r="D325" s="135">
        <v>1.0</v>
      </c>
      <c r="E325" s="142">
        <v>288868.0</v>
      </c>
      <c r="F325" s="137">
        <f t="shared" si="1"/>
        <v>288868</v>
      </c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</row>
    <row r="326" ht="14.25" customHeight="1">
      <c r="A326" s="132">
        <v>45292.0</v>
      </c>
      <c r="B326" s="133" t="s">
        <v>420</v>
      </c>
      <c r="C326" s="134" t="s">
        <v>117</v>
      </c>
      <c r="D326" s="135">
        <v>1.0</v>
      </c>
      <c r="E326" s="142">
        <v>288868.0</v>
      </c>
      <c r="F326" s="137">
        <f t="shared" si="1"/>
        <v>288868</v>
      </c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</row>
    <row r="327" ht="14.25" customHeight="1">
      <c r="A327" s="132">
        <v>45323.0</v>
      </c>
      <c r="B327" s="133" t="s">
        <v>421</v>
      </c>
      <c r="C327" s="134" t="s">
        <v>117</v>
      </c>
      <c r="D327" s="135">
        <v>1.0</v>
      </c>
      <c r="E327" s="142">
        <v>320057.0</v>
      </c>
      <c r="F327" s="137">
        <f t="shared" si="1"/>
        <v>320057</v>
      </c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</row>
    <row r="328" ht="14.25" customHeight="1">
      <c r="A328" s="132">
        <v>45352.0</v>
      </c>
      <c r="B328" s="133" t="s">
        <v>422</v>
      </c>
      <c r="C328" s="134" t="s">
        <v>117</v>
      </c>
      <c r="D328" s="135">
        <v>1.0</v>
      </c>
      <c r="E328" s="142">
        <v>288868.0</v>
      </c>
      <c r="F328" s="137">
        <f t="shared" si="1"/>
        <v>288868</v>
      </c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</row>
    <row r="329" ht="14.25" customHeight="1">
      <c r="A329" s="132">
        <v>45383.0</v>
      </c>
      <c r="B329" s="133" t="s">
        <v>423</v>
      </c>
      <c r="C329" s="134" t="s">
        <v>117</v>
      </c>
      <c r="D329" s="135">
        <v>1.0</v>
      </c>
      <c r="E329" s="142">
        <v>288868.0</v>
      </c>
      <c r="F329" s="137">
        <f t="shared" si="1"/>
        <v>288868</v>
      </c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</row>
    <row r="330" ht="14.25" customHeight="1">
      <c r="A330" s="132">
        <v>45413.0</v>
      </c>
      <c r="B330" s="133" t="s">
        <v>424</v>
      </c>
      <c r="C330" s="134" t="s">
        <v>117</v>
      </c>
      <c r="D330" s="135">
        <v>1.0</v>
      </c>
      <c r="E330" s="142">
        <v>288868.0</v>
      </c>
      <c r="F330" s="137">
        <f t="shared" si="1"/>
        <v>288868</v>
      </c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</row>
    <row r="331" ht="14.25" customHeight="1">
      <c r="A331" s="132">
        <v>45444.0</v>
      </c>
      <c r="B331" s="133" t="s">
        <v>425</v>
      </c>
      <c r="C331" s="134" t="s">
        <v>117</v>
      </c>
      <c r="D331" s="135">
        <v>1.0</v>
      </c>
      <c r="E331" s="142">
        <v>306375.0</v>
      </c>
      <c r="F331" s="137">
        <f t="shared" si="1"/>
        <v>306375</v>
      </c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</row>
    <row r="332" ht="14.25" customHeight="1">
      <c r="A332" s="132">
        <v>45474.0</v>
      </c>
      <c r="B332" s="133" t="s">
        <v>426</v>
      </c>
      <c r="C332" s="134" t="s">
        <v>117</v>
      </c>
      <c r="D332" s="135">
        <v>1.0</v>
      </c>
      <c r="E332" s="142">
        <v>306375.0</v>
      </c>
      <c r="F332" s="137">
        <f t="shared" si="1"/>
        <v>306375</v>
      </c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</row>
    <row r="333" ht="14.25" customHeight="1">
      <c r="A333" s="132">
        <v>45505.0</v>
      </c>
      <c r="B333" s="133" t="s">
        <v>427</v>
      </c>
      <c r="C333" s="134" t="s">
        <v>117</v>
      </c>
      <c r="D333" s="135">
        <v>1.0</v>
      </c>
      <c r="E333" s="142">
        <v>306375.0</v>
      </c>
      <c r="F333" s="137">
        <f t="shared" si="1"/>
        <v>306375</v>
      </c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</row>
    <row r="334" ht="14.25" customHeight="1">
      <c r="A334" s="143">
        <v>45566.0</v>
      </c>
      <c r="B334" s="133" t="s">
        <v>428</v>
      </c>
      <c r="C334" s="134" t="s">
        <v>117</v>
      </c>
      <c r="D334" s="135">
        <v>1.0</v>
      </c>
      <c r="E334" s="142">
        <v>306375.0</v>
      </c>
      <c r="F334" s="137">
        <f t="shared" si="1"/>
        <v>306375</v>
      </c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</row>
    <row r="335" ht="14.25" customHeight="1">
      <c r="A335" s="132">
        <v>45292.0</v>
      </c>
      <c r="B335" s="133" t="s">
        <v>429</v>
      </c>
      <c r="C335" s="134" t="s">
        <v>117</v>
      </c>
      <c r="D335" s="135">
        <v>1.0</v>
      </c>
      <c r="E335" s="142">
        <v>778711.0</v>
      </c>
      <c r="F335" s="137">
        <f t="shared" si="1"/>
        <v>778711</v>
      </c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</row>
    <row r="336" ht="14.25" customHeight="1">
      <c r="A336" s="132">
        <v>45323.0</v>
      </c>
      <c r="B336" s="133" t="s">
        <v>430</v>
      </c>
      <c r="C336" s="134" t="s">
        <v>117</v>
      </c>
      <c r="D336" s="135">
        <v>1.0</v>
      </c>
      <c r="E336" s="142">
        <v>744053.0</v>
      </c>
      <c r="F336" s="137">
        <f t="shared" si="1"/>
        <v>744053</v>
      </c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</row>
    <row r="337" ht="14.25" customHeight="1">
      <c r="A337" s="132">
        <v>45352.0</v>
      </c>
      <c r="B337" s="133" t="s">
        <v>431</v>
      </c>
      <c r="C337" s="134" t="s">
        <v>117</v>
      </c>
      <c r="D337" s="135">
        <v>1.0</v>
      </c>
      <c r="E337" s="142">
        <v>744053.0</v>
      </c>
      <c r="F337" s="137">
        <f t="shared" si="1"/>
        <v>744053</v>
      </c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</row>
    <row r="338" ht="14.25" customHeight="1">
      <c r="A338" s="132">
        <v>45383.0</v>
      </c>
      <c r="B338" s="133" t="s">
        <v>432</v>
      </c>
      <c r="C338" s="134" t="s">
        <v>117</v>
      </c>
      <c r="D338" s="135">
        <v>1.0</v>
      </c>
      <c r="E338" s="142">
        <v>744053.0</v>
      </c>
      <c r="F338" s="137">
        <f t="shared" si="1"/>
        <v>744053</v>
      </c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</row>
    <row r="339" ht="14.25" customHeight="1">
      <c r="A339" s="132">
        <v>45413.0</v>
      </c>
      <c r="B339" s="133" t="s">
        <v>433</v>
      </c>
      <c r="C339" s="134" t="s">
        <v>117</v>
      </c>
      <c r="D339" s="135">
        <v>1.0</v>
      </c>
      <c r="E339" s="142">
        <v>222461.0</v>
      </c>
      <c r="F339" s="137">
        <f t="shared" si="1"/>
        <v>222461</v>
      </c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</row>
    <row r="340" ht="14.25" customHeight="1">
      <c r="A340" s="132">
        <v>45444.0</v>
      </c>
      <c r="B340" s="133" t="s">
        <v>434</v>
      </c>
      <c r="C340" s="134" t="s">
        <v>117</v>
      </c>
      <c r="D340" s="135">
        <v>1.0</v>
      </c>
      <c r="E340" s="142">
        <v>222461.0</v>
      </c>
      <c r="F340" s="137">
        <f t="shared" si="1"/>
        <v>222461</v>
      </c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</row>
    <row r="341" ht="14.25" customHeight="1">
      <c r="A341" s="132">
        <v>45474.0</v>
      </c>
      <c r="B341" s="133" t="s">
        <v>435</v>
      </c>
      <c r="C341" s="134" t="s">
        <v>117</v>
      </c>
      <c r="D341" s="135">
        <v>1.0</v>
      </c>
      <c r="E341" s="142">
        <v>222461.0</v>
      </c>
      <c r="F341" s="137">
        <f t="shared" si="1"/>
        <v>222461</v>
      </c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</row>
    <row r="342" ht="14.25" customHeight="1">
      <c r="A342" s="132">
        <v>45505.0</v>
      </c>
      <c r="B342" s="133" t="s">
        <v>436</v>
      </c>
      <c r="C342" s="134" t="s">
        <v>117</v>
      </c>
      <c r="D342" s="135">
        <v>1.0</v>
      </c>
      <c r="E342" s="142">
        <v>222461.0</v>
      </c>
      <c r="F342" s="137">
        <f t="shared" si="1"/>
        <v>222461</v>
      </c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</row>
    <row r="343" ht="14.25" customHeight="1">
      <c r="A343" s="143">
        <v>45566.0</v>
      </c>
      <c r="B343" s="133" t="s">
        <v>437</v>
      </c>
      <c r="C343" s="134" t="s">
        <v>117</v>
      </c>
      <c r="D343" s="135">
        <v>1.0</v>
      </c>
      <c r="E343" s="142">
        <v>393911.0</v>
      </c>
      <c r="F343" s="137">
        <f t="shared" si="1"/>
        <v>393911</v>
      </c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</row>
    <row r="344" ht="14.25" customHeight="1">
      <c r="A344" s="132">
        <v>45292.0</v>
      </c>
      <c r="B344" s="133" t="s">
        <v>438</v>
      </c>
      <c r="C344" s="134" t="s">
        <v>117</v>
      </c>
      <c r="D344" s="135">
        <v>1.0</v>
      </c>
      <c r="E344" s="142">
        <v>393911.0</v>
      </c>
      <c r="F344" s="137">
        <f t="shared" si="1"/>
        <v>393911</v>
      </c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</row>
    <row r="345" ht="14.25" customHeight="1">
      <c r="A345" s="132">
        <v>45323.0</v>
      </c>
      <c r="B345" s="133" t="s">
        <v>439</v>
      </c>
      <c r="C345" s="134" t="s">
        <v>117</v>
      </c>
      <c r="D345" s="135">
        <v>1.0</v>
      </c>
      <c r="E345" s="142">
        <v>321694.0</v>
      </c>
      <c r="F345" s="137">
        <f t="shared" si="1"/>
        <v>321694</v>
      </c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</row>
    <row r="346" ht="14.25" customHeight="1">
      <c r="A346" s="132">
        <v>45352.0</v>
      </c>
      <c r="B346" s="133" t="s">
        <v>440</v>
      </c>
      <c r="C346" s="134" t="s">
        <v>117</v>
      </c>
      <c r="D346" s="135">
        <v>1.0</v>
      </c>
      <c r="E346" s="142">
        <v>376403.0</v>
      </c>
      <c r="F346" s="137">
        <f t="shared" si="1"/>
        <v>376403</v>
      </c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</row>
    <row r="347" ht="14.25" customHeight="1">
      <c r="A347" s="132">
        <v>45383.0</v>
      </c>
      <c r="B347" s="133" t="s">
        <v>441</v>
      </c>
      <c r="C347" s="134" t="s">
        <v>117</v>
      </c>
      <c r="D347" s="135">
        <v>1.0</v>
      </c>
      <c r="E347" s="142">
        <v>525214.0</v>
      </c>
      <c r="F347" s="137">
        <f t="shared" si="1"/>
        <v>525214</v>
      </c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</row>
    <row r="348" ht="14.25" customHeight="1">
      <c r="A348" s="132">
        <v>45413.0</v>
      </c>
      <c r="B348" s="133" t="s">
        <v>442</v>
      </c>
      <c r="C348" s="134" t="s">
        <v>117</v>
      </c>
      <c r="D348" s="135">
        <v>1.0</v>
      </c>
      <c r="E348" s="142">
        <v>481446.0</v>
      </c>
      <c r="F348" s="137">
        <f t="shared" si="1"/>
        <v>481446</v>
      </c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</row>
    <row r="349" ht="14.25" customHeight="1">
      <c r="A349" s="132">
        <v>45444.0</v>
      </c>
      <c r="B349" s="133" t="s">
        <v>443</v>
      </c>
      <c r="C349" s="134" t="s">
        <v>117</v>
      </c>
      <c r="D349" s="135">
        <v>1.0</v>
      </c>
      <c r="E349" s="142">
        <v>413606.0</v>
      </c>
      <c r="F349" s="137">
        <f t="shared" si="1"/>
        <v>413606</v>
      </c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</row>
    <row r="350" ht="14.25" customHeight="1">
      <c r="A350" s="132">
        <v>45474.0</v>
      </c>
      <c r="B350" s="133" t="s">
        <v>444</v>
      </c>
      <c r="C350" s="134" t="s">
        <v>117</v>
      </c>
      <c r="D350" s="135">
        <v>1.0</v>
      </c>
      <c r="E350" s="142">
        <v>376405.0</v>
      </c>
      <c r="F350" s="137">
        <f t="shared" si="1"/>
        <v>376405</v>
      </c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</row>
    <row r="351" ht="14.25" customHeight="1">
      <c r="A351" s="132">
        <v>45505.0</v>
      </c>
      <c r="B351" s="133" t="s">
        <v>445</v>
      </c>
      <c r="C351" s="134" t="s">
        <v>117</v>
      </c>
      <c r="D351" s="135">
        <v>1.0</v>
      </c>
      <c r="E351" s="142">
        <v>306375.0</v>
      </c>
      <c r="F351" s="137">
        <f t="shared" si="1"/>
        <v>306375</v>
      </c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</row>
    <row r="352" ht="14.25" customHeight="1">
      <c r="A352" s="143">
        <v>45566.0</v>
      </c>
      <c r="B352" s="133" t="s">
        <v>446</v>
      </c>
      <c r="C352" s="134" t="s">
        <v>117</v>
      </c>
      <c r="D352" s="135">
        <v>1.0</v>
      </c>
      <c r="E352" s="142">
        <v>306375.0</v>
      </c>
      <c r="F352" s="137">
        <f t="shared" si="1"/>
        <v>306375</v>
      </c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</row>
    <row r="353" ht="14.25" customHeight="1">
      <c r="A353" s="132">
        <v>45292.0</v>
      </c>
      <c r="B353" s="133" t="s">
        <v>447</v>
      </c>
      <c r="C353" s="134" t="s">
        <v>117</v>
      </c>
      <c r="D353" s="135">
        <v>1.0</v>
      </c>
      <c r="E353" s="142">
        <v>306375.0</v>
      </c>
      <c r="F353" s="137">
        <f t="shared" si="1"/>
        <v>306375</v>
      </c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</row>
    <row r="354" ht="14.25" customHeight="1">
      <c r="A354" s="132">
        <v>45323.0</v>
      </c>
      <c r="B354" s="133" t="s">
        <v>448</v>
      </c>
      <c r="C354" s="134" t="s">
        <v>117</v>
      </c>
      <c r="D354" s="135">
        <v>1.0</v>
      </c>
      <c r="E354" s="142">
        <v>306375.0</v>
      </c>
      <c r="F354" s="137">
        <f t="shared" si="1"/>
        <v>306375</v>
      </c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</row>
    <row r="355" ht="14.25" customHeight="1">
      <c r="A355" s="132">
        <v>45352.0</v>
      </c>
      <c r="B355" s="133" t="s">
        <v>449</v>
      </c>
      <c r="C355" s="134" t="s">
        <v>117</v>
      </c>
      <c r="D355" s="135">
        <v>1.0</v>
      </c>
      <c r="E355" s="142">
        <v>222033.0</v>
      </c>
      <c r="F355" s="137">
        <f t="shared" si="1"/>
        <v>222033</v>
      </c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</row>
    <row r="356" ht="14.25" customHeight="1">
      <c r="A356" s="132">
        <v>45383.0</v>
      </c>
      <c r="B356" s="133" t="s">
        <v>450</v>
      </c>
      <c r="C356" s="134" t="s">
        <v>117</v>
      </c>
      <c r="D356" s="135">
        <v>1.0</v>
      </c>
      <c r="E356" s="142">
        <v>218839.0</v>
      </c>
      <c r="F356" s="137">
        <f t="shared" si="1"/>
        <v>218839</v>
      </c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</row>
    <row r="357" ht="14.25" customHeight="1">
      <c r="A357" s="132">
        <v>45413.0</v>
      </c>
      <c r="B357" s="133" t="s">
        <v>451</v>
      </c>
      <c r="C357" s="134" t="s">
        <v>117</v>
      </c>
      <c r="D357" s="135">
        <v>1.0</v>
      </c>
      <c r="E357" s="142">
        <v>218839.0</v>
      </c>
      <c r="F357" s="137">
        <f t="shared" si="1"/>
        <v>218839</v>
      </c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</row>
    <row r="358" ht="14.25" customHeight="1">
      <c r="A358" s="132">
        <v>45444.0</v>
      </c>
      <c r="B358" s="133" t="s">
        <v>452</v>
      </c>
      <c r="C358" s="134" t="s">
        <v>117</v>
      </c>
      <c r="D358" s="135">
        <v>1.0</v>
      </c>
      <c r="E358" s="142">
        <v>1126803.0</v>
      </c>
      <c r="F358" s="137">
        <f t="shared" si="1"/>
        <v>1126803</v>
      </c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</row>
    <row r="359" ht="14.25" customHeight="1">
      <c r="A359" s="132">
        <v>45474.0</v>
      </c>
      <c r="B359" s="133" t="s">
        <v>453</v>
      </c>
      <c r="C359" s="134" t="s">
        <v>117</v>
      </c>
      <c r="D359" s="135">
        <v>1.0</v>
      </c>
      <c r="E359" s="142">
        <v>1630369.0</v>
      </c>
      <c r="F359" s="137">
        <f t="shared" si="1"/>
        <v>1630369</v>
      </c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</row>
    <row r="360" ht="14.25" customHeight="1">
      <c r="A360" s="132">
        <v>45505.0</v>
      </c>
      <c r="B360" s="133" t="s">
        <v>454</v>
      </c>
      <c r="C360" s="134" t="s">
        <v>117</v>
      </c>
      <c r="D360" s="135">
        <v>1.0</v>
      </c>
      <c r="E360" s="142">
        <v>3939106.0</v>
      </c>
      <c r="F360" s="137">
        <f t="shared" si="1"/>
        <v>3939106</v>
      </c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</row>
    <row r="361" ht="14.25" customHeight="1">
      <c r="A361" s="143">
        <v>45566.0</v>
      </c>
      <c r="B361" s="133" t="s">
        <v>455</v>
      </c>
      <c r="C361" s="134" t="s">
        <v>117</v>
      </c>
      <c r="D361" s="135">
        <v>1.0</v>
      </c>
      <c r="E361" s="142">
        <v>5252142.0</v>
      </c>
      <c r="F361" s="137">
        <f t="shared" si="1"/>
        <v>5252142</v>
      </c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</row>
    <row r="362" ht="14.25" customHeight="1">
      <c r="A362" s="132">
        <v>45292.0</v>
      </c>
      <c r="B362" s="133" t="s">
        <v>456</v>
      </c>
      <c r="C362" s="134" t="s">
        <v>117</v>
      </c>
      <c r="D362" s="135">
        <v>1.0</v>
      </c>
      <c r="E362" s="142">
        <v>6565177.0</v>
      </c>
      <c r="F362" s="137">
        <f t="shared" si="1"/>
        <v>6565177</v>
      </c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</row>
    <row r="363" ht="14.25" customHeight="1">
      <c r="A363" s="132">
        <v>45323.0</v>
      </c>
      <c r="B363" s="133" t="s">
        <v>457</v>
      </c>
      <c r="C363" s="134" t="s">
        <v>117</v>
      </c>
      <c r="D363" s="135">
        <v>1.0</v>
      </c>
      <c r="E363" s="142">
        <v>6981879.0</v>
      </c>
      <c r="F363" s="137">
        <f t="shared" si="1"/>
        <v>6981879</v>
      </c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</row>
    <row r="364" ht="14.25" customHeight="1">
      <c r="A364" s="132">
        <v>45352.0</v>
      </c>
      <c r="B364" s="133" t="s">
        <v>458</v>
      </c>
      <c r="C364" s="134" t="s">
        <v>117</v>
      </c>
      <c r="D364" s="135">
        <v>1.0</v>
      </c>
      <c r="E364" s="142">
        <v>8367625.0</v>
      </c>
      <c r="F364" s="137">
        <f t="shared" si="1"/>
        <v>8367625</v>
      </c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</row>
    <row r="365" ht="14.25" customHeight="1">
      <c r="A365" s="132">
        <v>45383.0</v>
      </c>
      <c r="B365" s="133" t="s">
        <v>459</v>
      </c>
      <c r="C365" s="134" t="s">
        <v>117</v>
      </c>
      <c r="D365" s="135">
        <v>1.0</v>
      </c>
      <c r="E365" s="142">
        <v>350143.0</v>
      </c>
      <c r="F365" s="137">
        <f t="shared" si="1"/>
        <v>350143</v>
      </c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</row>
    <row r="366" ht="14.25" customHeight="1">
      <c r="A366" s="132">
        <v>45413.0</v>
      </c>
      <c r="B366" s="133" t="s">
        <v>460</v>
      </c>
      <c r="C366" s="134" t="s">
        <v>117</v>
      </c>
      <c r="D366" s="135">
        <v>1.0</v>
      </c>
      <c r="E366" s="142">
        <v>5522749.0</v>
      </c>
      <c r="F366" s="137">
        <f t="shared" si="1"/>
        <v>5522749</v>
      </c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</row>
    <row r="367" ht="14.25" customHeight="1">
      <c r="A367" s="132">
        <v>45444.0</v>
      </c>
      <c r="B367" s="133" t="s">
        <v>461</v>
      </c>
      <c r="C367" s="134" t="s">
        <v>117</v>
      </c>
      <c r="D367" s="135">
        <v>1.0</v>
      </c>
      <c r="E367" s="142">
        <v>4733785.0</v>
      </c>
      <c r="F367" s="137">
        <f t="shared" si="1"/>
        <v>4733785</v>
      </c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</row>
    <row r="368" ht="14.25" customHeight="1">
      <c r="A368" s="132">
        <v>45474.0</v>
      </c>
      <c r="B368" s="133" t="s">
        <v>462</v>
      </c>
      <c r="C368" s="134" t="s">
        <v>117</v>
      </c>
      <c r="D368" s="135">
        <v>1.0</v>
      </c>
      <c r="E368" s="142">
        <v>8638267.0</v>
      </c>
      <c r="F368" s="137">
        <f t="shared" si="1"/>
        <v>8638267</v>
      </c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</row>
    <row r="369" ht="14.25" customHeight="1">
      <c r="A369" s="132">
        <v>45505.0</v>
      </c>
      <c r="B369" s="133" t="s">
        <v>463</v>
      </c>
      <c r="C369" s="134" t="s">
        <v>117</v>
      </c>
      <c r="D369" s="135">
        <v>1.0</v>
      </c>
      <c r="E369" s="142">
        <v>6914445.0</v>
      </c>
      <c r="F369" s="137">
        <f t="shared" si="1"/>
        <v>6914445</v>
      </c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</row>
    <row r="370" ht="14.25" customHeight="1">
      <c r="A370" s="143">
        <v>45566.0</v>
      </c>
      <c r="B370" s="133" t="s">
        <v>464</v>
      </c>
      <c r="C370" s="134" t="s">
        <v>117</v>
      </c>
      <c r="D370" s="135">
        <v>1.0</v>
      </c>
      <c r="E370" s="142">
        <v>1.7714212E7</v>
      </c>
      <c r="F370" s="137">
        <f t="shared" si="1"/>
        <v>17714212</v>
      </c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</row>
    <row r="371" ht="14.25" customHeight="1">
      <c r="A371" s="132">
        <v>45292.0</v>
      </c>
      <c r="B371" s="133" t="s">
        <v>465</v>
      </c>
      <c r="C371" s="134" t="s">
        <v>117</v>
      </c>
      <c r="D371" s="135">
        <v>1.0</v>
      </c>
      <c r="E371" s="142">
        <v>1.6017283E7</v>
      </c>
      <c r="F371" s="137">
        <f t="shared" si="1"/>
        <v>16017283</v>
      </c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</row>
    <row r="372" ht="14.25" customHeight="1">
      <c r="A372" s="132">
        <v>45323.0</v>
      </c>
      <c r="B372" s="133" t="s">
        <v>466</v>
      </c>
      <c r="C372" s="134" t="s">
        <v>117</v>
      </c>
      <c r="D372" s="135">
        <v>1.0</v>
      </c>
      <c r="E372" s="142">
        <v>2.8307912E7</v>
      </c>
      <c r="F372" s="137">
        <f t="shared" si="1"/>
        <v>28307912</v>
      </c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</row>
    <row r="373" ht="14.25" customHeight="1">
      <c r="A373" s="132">
        <v>45352.0</v>
      </c>
      <c r="B373" s="133" t="s">
        <v>467</v>
      </c>
      <c r="C373" s="134" t="s">
        <v>117</v>
      </c>
      <c r="D373" s="135">
        <v>1.0</v>
      </c>
      <c r="E373" s="142">
        <v>2.4263925E7</v>
      </c>
      <c r="F373" s="137">
        <f t="shared" si="1"/>
        <v>24263925</v>
      </c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</row>
    <row r="374" ht="14.25" customHeight="1">
      <c r="A374" s="132">
        <v>45383.0</v>
      </c>
      <c r="B374" s="133" t="s">
        <v>468</v>
      </c>
      <c r="C374" s="134" t="s">
        <v>117</v>
      </c>
      <c r="D374" s="135">
        <v>1.0</v>
      </c>
      <c r="E374" s="142">
        <v>1560952.0</v>
      </c>
      <c r="F374" s="137">
        <f t="shared" si="1"/>
        <v>1560952</v>
      </c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</row>
    <row r="375" ht="14.25" customHeight="1">
      <c r="A375" s="132">
        <v>45413.0</v>
      </c>
      <c r="B375" s="133" t="s">
        <v>469</v>
      </c>
      <c r="C375" s="134" t="s">
        <v>117</v>
      </c>
      <c r="D375" s="135">
        <v>1.0</v>
      </c>
      <c r="E375" s="142">
        <v>2061660.0</v>
      </c>
      <c r="F375" s="137">
        <f t="shared" si="1"/>
        <v>2061660</v>
      </c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</row>
    <row r="376" ht="14.25" customHeight="1">
      <c r="A376" s="132">
        <v>45444.0</v>
      </c>
      <c r="B376" s="133" t="s">
        <v>470</v>
      </c>
      <c r="C376" s="134" t="s">
        <v>117</v>
      </c>
      <c r="D376" s="135">
        <v>1.0</v>
      </c>
      <c r="E376" s="142">
        <v>2691285.0</v>
      </c>
      <c r="F376" s="137">
        <f t="shared" si="1"/>
        <v>2691285</v>
      </c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</row>
    <row r="377" ht="14.25" customHeight="1">
      <c r="A377" s="132">
        <v>45474.0</v>
      </c>
      <c r="B377" s="133" t="s">
        <v>471</v>
      </c>
      <c r="C377" s="134" t="s">
        <v>117</v>
      </c>
      <c r="D377" s="135">
        <v>1.0</v>
      </c>
      <c r="E377" s="142">
        <v>3393857.0</v>
      </c>
      <c r="F377" s="137">
        <f t="shared" si="1"/>
        <v>3393857</v>
      </c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</row>
    <row r="378" ht="14.25" customHeight="1">
      <c r="A378" s="132">
        <v>45505.0</v>
      </c>
      <c r="B378" s="133" t="s">
        <v>472</v>
      </c>
      <c r="C378" s="134" t="s">
        <v>117</v>
      </c>
      <c r="D378" s="135">
        <v>1.0</v>
      </c>
      <c r="E378" s="142">
        <v>4361321.0</v>
      </c>
      <c r="F378" s="137">
        <f t="shared" si="1"/>
        <v>4361321</v>
      </c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</row>
    <row r="379" ht="14.25" customHeight="1">
      <c r="A379" s="143">
        <v>45566.0</v>
      </c>
      <c r="B379" s="133" t="s">
        <v>473</v>
      </c>
      <c r="C379" s="134" t="s">
        <v>117</v>
      </c>
      <c r="D379" s="135">
        <v>1.0</v>
      </c>
      <c r="E379" s="142">
        <v>589958.0</v>
      </c>
      <c r="F379" s="137">
        <f t="shared" si="1"/>
        <v>589958</v>
      </c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</row>
    <row r="380" ht="14.25" customHeight="1">
      <c r="A380" s="132">
        <v>45292.0</v>
      </c>
      <c r="B380" s="133" t="s">
        <v>474</v>
      </c>
      <c r="C380" s="134" t="s">
        <v>117</v>
      </c>
      <c r="D380" s="135">
        <v>1.0</v>
      </c>
      <c r="E380" s="142">
        <v>4597809.0</v>
      </c>
      <c r="F380" s="137">
        <f t="shared" si="1"/>
        <v>4597809</v>
      </c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</row>
    <row r="381" ht="14.25" customHeight="1">
      <c r="A381" s="132">
        <v>45323.0</v>
      </c>
      <c r="B381" s="133" t="s">
        <v>475</v>
      </c>
      <c r="C381" s="134" t="s">
        <v>117</v>
      </c>
      <c r="D381" s="135">
        <v>1.0</v>
      </c>
      <c r="E381" s="142">
        <v>5403077.0</v>
      </c>
      <c r="F381" s="137">
        <f t="shared" si="1"/>
        <v>5403077</v>
      </c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</row>
    <row r="382" ht="14.25" customHeight="1">
      <c r="A382" s="132">
        <v>45352.0</v>
      </c>
      <c r="B382" s="133" t="s">
        <v>476</v>
      </c>
      <c r="C382" s="134" t="s">
        <v>117</v>
      </c>
      <c r="D382" s="135">
        <v>1.0</v>
      </c>
      <c r="E382" s="142">
        <v>6745862.0</v>
      </c>
      <c r="F382" s="137">
        <f t="shared" si="1"/>
        <v>6745862</v>
      </c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</row>
    <row r="383" ht="14.25" customHeight="1">
      <c r="A383" s="132">
        <v>45383.0</v>
      </c>
      <c r="B383" s="133" t="s">
        <v>477</v>
      </c>
      <c r="C383" s="134" t="s">
        <v>117</v>
      </c>
      <c r="D383" s="135">
        <v>1.0</v>
      </c>
      <c r="E383" s="142">
        <v>7869808.0</v>
      </c>
      <c r="F383" s="137">
        <f t="shared" si="1"/>
        <v>7869808</v>
      </c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</row>
    <row r="384" ht="14.25" customHeight="1">
      <c r="A384" s="132">
        <v>45413.0</v>
      </c>
      <c r="B384" s="133" t="s">
        <v>478</v>
      </c>
      <c r="C384" s="134" t="s">
        <v>117</v>
      </c>
      <c r="D384" s="135">
        <v>1.0</v>
      </c>
      <c r="E384" s="142">
        <v>1.1379641E7</v>
      </c>
      <c r="F384" s="137">
        <f t="shared" si="1"/>
        <v>11379641</v>
      </c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</row>
    <row r="385" ht="14.25" customHeight="1">
      <c r="A385" s="132">
        <v>45444.0</v>
      </c>
      <c r="B385" s="133" t="s">
        <v>479</v>
      </c>
      <c r="C385" s="134" t="s">
        <v>117</v>
      </c>
      <c r="D385" s="135">
        <v>1.0</v>
      </c>
      <c r="E385" s="142">
        <v>437678.0</v>
      </c>
      <c r="F385" s="137">
        <f t="shared" si="1"/>
        <v>437678</v>
      </c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</row>
    <row r="386" ht="14.25" customHeight="1">
      <c r="A386" s="132">
        <v>45474.0</v>
      </c>
      <c r="B386" s="133" t="s">
        <v>480</v>
      </c>
      <c r="C386" s="134" t="s">
        <v>117</v>
      </c>
      <c r="D386" s="135">
        <v>1.0</v>
      </c>
      <c r="E386" s="142">
        <v>9664350.0</v>
      </c>
      <c r="F386" s="137">
        <f t="shared" si="1"/>
        <v>9664350</v>
      </c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</row>
    <row r="387" ht="14.25" customHeight="1">
      <c r="A387" s="132">
        <v>45505.0</v>
      </c>
      <c r="B387" s="133" t="s">
        <v>481</v>
      </c>
      <c r="C387" s="134" t="s">
        <v>117</v>
      </c>
      <c r="D387" s="135">
        <v>1.0</v>
      </c>
      <c r="E387" s="142">
        <v>1925785.0</v>
      </c>
      <c r="F387" s="137">
        <f t="shared" si="1"/>
        <v>1925785</v>
      </c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</row>
    <row r="388" ht="14.25" customHeight="1">
      <c r="A388" s="143">
        <v>45566.0</v>
      </c>
      <c r="B388" s="133" t="s">
        <v>482</v>
      </c>
      <c r="C388" s="134" t="s">
        <v>117</v>
      </c>
      <c r="D388" s="135">
        <v>1.0</v>
      </c>
      <c r="E388" s="142">
        <v>3166190.0</v>
      </c>
      <c r="F388" s="137">
        <f t="shared" si="1"/>
        <v>3166190</v>
      </c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</row>
    <row r="389" ht="14.25" customHeight="1">
      <c r="A389" s="132">
        <v>45292.0</v>
      </c>
      <c r="B389" s="133" t="s">
        <v>483</v>
      </c>
      <c r="C389" s="134" t="s">
        <v>117</v>
      </c>
      <c r="D389" s="135">
        <v>1.0</v>
      </c>
      <c r="E389" s="142">
        <v>4932485.0</v>
      </c>
      <c r="F389" s="137">
        <f t="shared" si="1"/>
        <v>4932485</v>
      </c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</row>
    <row r="390" ht="14.25" customHeight="1">
      <c r="A390" s="132">
        <v>45323.0</v>
      </c>
      <c r="B390" s="133" t="s">
        <v>484</v>
      </c>
      <c r="C390" s="134" t="s">
        <v>117</v>
      </c>
      <c r="D390" s="135">
        <v>1.0</v>
      </c>
      <c r="E390" s="142">
        <v>7002380.0</v>
      </c>
      <c r="F390" s="137">
        <f t="shared" si="1"/>
        <v>7002380</v>
      </c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</row>
    <row r="391" ht="14.25" customHeight="1">
      <c r="A391" s="132">
        <v>45352.0</v>
      </c>
      <c r="B391" s="133" t="s">
        <v>485</v>
      </c>
      <c r="C391" s="134" t="s">
        <v>117</v>
      </c>
      <c r="D391" s="135">
        <v>1.0</v>
      </c>
      <c r="E391" s="142">
        <v>1313035.0</v>
      </c>
      <c r="F391" s="137">
        <f t="shared" si="1"/>
        <v>1313035</v>
      </c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</row>
    <row r="392" ht="14.25" customHeight="1">
      <c r="A392" s="132">
        <v>45383.0</v>
      </c>
      <c r="B392" s="133" t="s">
        <v>486</v>
      </c>
      <c r="C392" s="134" t="s">
        <v>117</v>
      </c>
      <c r="D392" s="135">
        <v>1.0</v>
      </c>
      <c r="E392" s="142">
        <v>1625595.0</v>
      </c>
      <c r="F392" s="137">
        <f t="shared" si="1"/>
        <v>1625595</v>
      </c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</row>
    <row r="393" ht="14.25" customHeight="1">
      <c r="A393" s="132">
        <v>45413.0</v>
      </c>
      <c r="B393" s="133" t="s">
        <v>487</v>
      </c>
      <c r="C393" s="134" t="s">
        <v>117</v>
      </c>
      <c r="D393" s="135">
        <v>1.0</v>
      </c>
      <c r="E393" s="142">
        <v>1817262.0</v>
      </c>
      <c r="F393" s="137">
        <f t="shared" si="1"/>
        <v>1817262</v>
      </c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</row>
    <row r="394" ht="14.25" customHeight="1">
      <c r="A394" s="132">
        <v>45444.0</v>
      </c>
      <c r="B394" s="133" t="s">
        <v>488</v>
      </c>
      <c r="C394" s="134" t="s">
        <v>117</v>
      </c>
      <c r="D394" s="135">
        <v>1.0</v>
      </c>
      <c r="E394" s="142">
        <v>477679.0</v>
      </c>
      <c r="F394" s="137">
        <f t="shared" si="1"/>
        <v>477679</v>
      </c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</row>
    <row r="395" ht="14.25" customHeight="1">
      <c r="A395" s="132">
        <v>45474.0</v>
      </c>
      <c r="B395" s="133" t="s">
        <v>489</v>
      </c>
      <c r="C395" s="134" t="s">
        <v>117</v>
      </c>
      <c r="D395" s="135">
        <v>1.0</v>
      </c>
      <c r="E395" s="142">
        <v>992024.0</v>
      </c>
      <c r="F395" s="137">
        <f t="shared" si="1"/>
        <v>992024</v>
      </c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</row>
    <row r="396" ht="14.25" customHeight="1">
      <c r="A396" s="132">
        <v>45505.0</v>
      </c>
      <c r="B396" s="133" t="s">
        <v>490</v>
      </c>
      <c r="C396" s="134" t="s">
        <v>117</v>
      </c>
      <c r="D396" s="135">
        <v>1.0</v>
      </c>
      <c r="E396" s="142">
        <v>350143.0</v>
      </c>
      <c r="F396" s="137">
        <f t="shared" si="1"/>
        <v>350143</v>
      </c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</row>
    <row r="397" ht="14.25" customHeight="1">
      <c r="A397" s="143">
        <v>45566.0</v>
      </c>
      <c r="B397" s="133" t="s">
        <v>491</v>
      </c>
      <c r="C397" s="134" t="s">
        <v>117</v>
      </c>
      <c r="D397" s="135">
        <v>1.0</v>
      </c>
      <c r="E397" s="142">
        <v>612750.0</v>
      </c>
      <c r="F397" s="137">
        <f t="shared" si="1"/>
        <v>612750</v>
      </c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</row>
    <row r="398" ht="14.25" customHeight="1">
      <c r="A398" s="132">
        <v>45292.0</v>
      </c>
      <c r="B398" s="150" t="s">
        <v>492</v>
      </c>
      <c r="C398" s="151" t="s">
        <v>117</v>
      </c>
      <c r="D398" s="152">
        <v>1.0</v>
      </c>
      <c r="E398" s="142">
        <v>875357.0</v>
      </c>
      <c r="F398" s="137">
        <f t="shared" si="1"/>
        <v>875357</v>
      </c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</row>
    <row r="399" ht="14.25" customHeight="1">
      <c r="A399" s="153"/>
      <c r="B399" s="154"/>
      <c r="C399" s="155"/>
      <c r="D399" s="156"/>
      <c r="E399" s="157"/>
      <c r="F399" s="15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</row>
    <row r="400" ht="14.25" customHeight="1">
      <c r="A400" s="153"/>
      <c r="B400" s="154"/>
      <c r="C400" s="155"/>
      <c r="D400" s="156"/>
      <c r="E400" s="157"/>
      <c r="F400" s="15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</row>
    <row r="401" ht="14.25" customHeight="1">
      <c r="A401" s="153"/>
      <c r="B401" s="154"/>
      <c r="C401" s="155"/>
      <c r="D401" s="156"/>
      <c r="E401" s="157"/>
      <c r="F401" s="15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</row>
    <row r="402" ht="14.25" customHeight="1">
      <c r="A402" s="153"/>
      <c r="B402" s="154"/>
      <c r="C402" s="155"/>
      <c r="D402" s="156"/>
      <c r="E402" s="157"/>
      <c r="F402" s="15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</row>
    <row r="403" ht="14.25" customHeight="1">
      <c r="A403" s="153"/>
      <c r="B403" s="154"/>
      <c r="C403" s="155"/>
      <c r="D403" s="156"/>
      <c r="E403" s="157"/>
      <c r="F403" s="15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</row>
    <row r="404" ht="14.25" customHeight="1">
      <c r="A404" s="153"/>
      <c r="B404" s="154"/>
      <c r="C404" s="155"/>
      <c r="D404" s="156"/>
      <c r="E404" s="157"/>
      <c r="F404" s="15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</row>
    <row r="405" ht="14.25" customHeight="1">
      <c r="A405" s="153"/>
      <c r="B405" s="154"/>
      <c r="C405" s="155"/>
      <c r="D405" s="156"/>
      <c r="E405" s="157"/>
      <c r="F405" s="15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</row>
    <row r="406" ht="14.25" customHeight="1">
      <c r="A406" s="153"/>
      <c r="B406" s="154"/>
      <c r="C406" s="155"/>
      <c r="D406" s="156"/>
      <c r="E406" s="157"/>
      <c r="F406" s="15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</row>
    <row r="407" ht="14.25" customHeight="1">
      <c r="A407" s="153"/>
      <c r="B407" s="154"/>
      <c r="C407" s="155"/>
      <c r="D407" s="156"/>
      <c r="E407" s="157"/>
      <c r="F407" s="15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</row>
    <row r="408" ht="14.25" customHeight="1">
      <c r="A408" s="153"/>
      <c r="B408" s="154"/>
      <c r="C408" s="155"/>
      <c r="D408" s="156"/>
      <c r="E408" s="157"/>
      <c r="F408" s="15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</row>
    <row r="409" ht="14.25" customHeight="1">
      <c r="A409" s="153"/>
      <c r="B409" s="154"/>
      <c r="C409" s="155"/>
      <c r="D409" s="156"/>
      <c r="E409" s="157"/>
      <c r="F409" s="15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</row>
    <row r="410" ht="14.25" customHeight="1">
      <c r="A410" s="153"/>
      <c r="B410" s="154"/>
      <c r="C410" s="155"/>
      <c r="D410" s="156"/>
      <c r="E410" s="157"/>
      <c r="F410" s="15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</row>
    <row r="411" ht="14.25" customHeight="1">
      <c r="A411" s="153"/>
      <c r="B411" s="154"/>
      <c r="C411" s="155"/>
      <c r="D411" s="156"/>
      <c r="E411" s="157"/>
      <c r="F411" s="15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</row>
    <row r="412" ht="14.25" customHeight="1">
      <c r="A412" s="153"/>
      <c r="B412" s="154"/>
      <c r="C412" s="155"/>
      <c r="D412" s="156"/>
      <c r="E412" s="157"/>
      <c r="F412" s="15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</row>
    <row r="413" ht="14.25" customHeight="1">
      <c r="A413" s="153"/>
      <c r="B413" s="154"/>
      <c r="C413" s="155"/>
      <c r="D413" s="156"/>
      <c r="E413" s="157"/>
      <c r="F413" s="15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</row>
    <row r="414" ht="14.25" customHeight="1">
      <c r="A414" s="153"/>
      <c r="B414" s="154"/>
      <c r="C414" s="155"/>
      <c r="D414" s="156"/>
      <c r="E414" s="157"/>
      <c r="F414" s="15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</row>
    <row r="415" ht="14.25" customHeight="1">
      <c r="A415" s="153"/>
      <c r="B415" s="154"/>
      <c r="C415" s="155"/>
      <c r="D415" s="156"/>
      <c r="E415" s="157"/>
      <c r="F415" s="15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</row>
    <row r="416" ht="14.25" customHeight="1">
      <c r="A416" s="153"/>
      <c r="B416" s="154"/>
      <c r="C416" s="155"/>
      <c r="D416" s="156"/>
      <c r="E416" s="157"/>
      <c r="F416" s="15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</row>
    <row r="417" ht="14.25" customHeight="1">
      <c r="A417" s="153"/>
      <c r="B417" s="154"/>
      <c r="C417" s="155"/>
      <c r="D417" s="156"/>
      <c r="E417" s="157"/>
      <c r="F417" s="15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</row>
    <row r="418" ht="14.25" customHeight="1">
      <c r="A418" s="153"/>
      <c r="B418" s="154"/>
      <c r="C418" s="155"/>
      <c r="D418" s="156"/>
      <c r="E418" s="157"/>
      <c r="F418" s="15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</row>
    <row r="419" ht="14.25" customHeight="1">
      <c r="A419" s="153"/>
      <c r="B419" s="154"/>
      <c r="C419" s="155"/>
      <c r="D419" s="156"/>
      <c r="E419" s="157"/>
      <c r="F419" s="15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</row>
    <row r="420" ht="14.25" customHeight="1">
      <c r="A420" s="153"/>
      <c r="B420" s="154"/>
      <c r="C420" s="155"/>
      <c r="D420" s="156"/>
      <c r="E420" s="157"/>
      <c r="F420" s="15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</row>
    <row r="421" ht="14.25" customHeight="1">
      <c r="A421" s="153"/>
      <c r="B421" s="154"/>
      <c r="C421" s="155"/>
      <c r="D421" s="156"/>
      <c r="E421" s="157"/>
      <c r="F421" s="15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</row>
    <row r="422" ht="14.25" customHeight="1">
      <c r="A422" s="153"/>
      <c r="B422" s="154"/>
      <c r="C422" s="155"/>
      <c r="D422" s="156"/>
      <c r="E422" s="157"/>
      <c r="F422" s="15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</row>
    <row r="423" ht="14.25" customHeight="1">
      <c r="A423" s="153"/>
      <c r="B423" s="154"/>
      <c r="C423" s="155"/>
      <c r="D423" s="156"/>
      <c r="E423" s="157"/>
      <c r="F423" s="15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</row>
    <row r="424" ht="14.25" customHeight="1">
      <c r="A424" s="153"/>
      <c r="B424" s="154"/>
      <c r="C424" s="155"/>
      <c r="D424" s="156"/>
      <c r="E424" s="157"/>
      <c r="F424" s="15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</row>
    <row r="425" ht="14.25" customHeight="1">
      <c r="A425" s="153"/>
      <c r="B425" s="154"/>
      <c r="C425" s="155"/>
      <c r="D425" s="156"/>
      <c r="E425" s="157"/>
      <c r="F425" s="15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</row>
    <row r="426" ht="14.25" customHeight="1">
      <c r="A426" s="153"/>
      <c r="B426" s="154"/>
      <c r="C426" s="155"/>
      <c r="D426" s="156"/>
      <c r="E426" s="157"/>
      <c r="F426" s="15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</row>
    <row r="427" ht="14.25" customHeight="1">
      <c r="A427" s="153"/>
      <c r="B427" s="154"/>
      <c r="C427" s="155"/>
      <c r="D427" s="156"/>
      <c r="E427" s="157"/>
      <c r="F427" s="15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</row>
    <row r="428" ht="14.25" customHeight="1">
      <c r="A428" s="153"/>
      <c r="B428" s="154"/>
      <c r="C428" s="155"/>
      <c r="D428" s="156"/>
      <c r="E428" s="157"/>
      <c r="F428" s="15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</row>
    <row r="429" ht="14.25" customHeight="1">
      <c r="A429" s="153"/>
      <c r="B429" s="154"/>
      <c r="C429" s="155"/>
      <c r="D429" s="156"/>
      <c r="E429" s="157"/>
      <c r="F429" s="15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</row>
    <row r="430" ht="14.25" customHeight="1">
      <c r="A430" s="153"/>
      <c r="B430" s="154"/>
      <c r="C430" s="155"/>
      <c r="D430" s="156"/>
      <c r="E430" s="157"/>
      <c r="F430" s="15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</row>
    <row r="431" ht="14.25" customHeight="1">
      <c r="A431" s="153"/>
      <c r="B431" s="154"/>
      <c r="C431" s="155"/>
      <c r="D431" s="156"/>
      <c r="E431" s="157"/>
      <c r="F431" s="15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</row>
    <row r="432" ht="14.25" customHeight="1">
      <c r="A432" s="153"/>
      <c r="B432" s="154"/>
      <c r="C432" s="155"/>
      <c r="D432" s="156"/>
      <c r="E432" s="157"/>
      <c r="F432" s="15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</row>
    <row r="433" ht="14.25" customHeight="1">
      <c r="A433" s="153"/>
      <c r="B433" s="154"/>
      <c r="C433" s="155"/>
      <c r="D433" s="156"/>
      <c r="E433" s="157"/>
      <c r="F433" s="15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</row>
    <row r="434" ht="14.25" customHeight="1">
      <c r="A434" s="153"/>
      <c r="B434" s="154"/>
      <c r="C434" s="155"/>
      <c r="D434" s="156"/>
      <c r="E434" s="157"/>
      <c r="F434" s="15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</row>
    <row r="435" ht="14.25" customHeight="1">
      <c r="A435" s="153"/>
      <c r="B435" s="154"/>
      <c r="C435" s="155"/>
      <c r="D435" s="156"/>
      <c r="E435" s="157"/>
      <c r="F435" s="15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</row>
    <row r="436" ht="14.25" customHeight="1">
      <c r="A436" s="153"/>
      <c r="B436" s="154"/>
      <c r="C436" s="155"/>
      <c r="D436" s="156"/>
      <c r="E436" s="157"/>
      <c r="F436" s="15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</row>
    <row r="437" ht="14.25" customHeight="1">
      <c r="A437" s="153"/>
      <c r="B437" s="154"/>
      <c r="C437" s="155"/>
      <c r="D437" s="156"/>
      <c r="E437" s="157"/>
      <c r="F437" s="15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</row>
    <row r="438" ht="14.25" customHeight="1">
      <c r="A438" s="153"/>
      <c r="B438" s="154"/>
      <c r="C438" s="155"/>
      <c r="D438" s="156"/>
      <c r="E438" s="157"/>
      <c r="F438" s="15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</row>
    <row r="439" ht="14.25" customHeight="1">
      <c r="A439" s="153"/>
      <c r="B439" s="154"/>
      <c r="C439" s="155"/>
      <c r="D439" s="156"/>
      <c r="E439" s="157"/>
      <c r="F439" s="15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</row>
    <row r="440" ht="14.25" customHeight="1">
      <c r="A440" s="153"/>
      <c r="B440" s="154"/>
      <c r="C440" s="155"/>
      <c r="D440" s="156"/>
      <c r="E440" s="157"/>
      <c r="F440" s="15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</row>
    <row r="441" ht="14.25" customHeight="1">
      <c r="A441" s="153"/>
      <c r="B441" s="154"/>
      <c r="C441" s="155"/>
      <c r="D441" s="156"/>
      <c r="E441" s="157"/>
      <c r="F441" s="15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</row>
    <row r="442" ht="14.25" customHeight="1">
      <c r="A442" s="153"/>
      <c r="B442" s="154"/>
      <c r="C442" s="155"/>
      <c r="D442" s="156"/>
      <c r="E442" s="157"/>
      <c r="F442" s="15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</row>
    <row r="443" ht="14.25" customHeight="1">
      <c r="A443" s="153"/>
      <c r="B443" s="154"/>
      <c r="C443" s="155"/>
      <c r="D443" s="156"/>
      <c r="E443" s="157"/>
      <c r="F443" s="15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</row>
    <row r="444" ht="14.25" customHeight="1">
      <c r="A444" s="153"/>
      <c r="B444" s="154"/>
      <c r="C444" s="155"/>
      <c r="D444" s="156"/>
      <c r="E444" s="157"/>
      <c r="F444" s="15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</row>
    <row r="445" ht="14.25" customHeight="1">
      <c r="A445" s="153"/>
      <c r="B445" s="154"/>
      <c r="C445" s="155"/>
      <c r="D445" s="156"/>
      <c r="E445" s="157"/>
      <c r="F445" s="15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</row>
    <row r="446" ht="14.25" customHeight="1">
      <c r="A446" s="153"/>
      <c r="B446" s="154"/>
      <c r="C446" s="155"/>
      <c r="D446" s="156"/>
      <c r="E446" s="157"/>
      <c r="F446" s="15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</row>
    <row r="447" ht="14.25" customHeight="1">
      <c r="A447" s="153"/>
      <c r="B447" s="154"/>
      <c r="C447" s="155"/>
      <c r="D447" s="156"/>
      <c r="E447" s="157"/>
      <c r="F447" s="15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</row>
    <row r="448" ht="14.25" customHeight="1">
      <c r="A448" s="153"/>
      <c r="B448" s="154"/>
      <c r="C448" s="155"/>
      <c r="D448" s="156"/>
      <c r="E448" s="157"/>
      <c r="F448" s="15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</row>
    <row r="449" ht="14.25" customHeight="1">
      <c r="A449" s="153"/>
      <c r="B449" s="154"/>
      <c r="C449" s="155"/>
      <c r="D449" s="156"/>
      <c r="E449" s="157"/>
      <c r="F449" s="15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</row>
    <row r="450" ht="14.25" customHeight="1">
      <c r="A450" s="153"/>
      <c r="B450" s="154"/>
      <c r="C450" s="155"/>
      <c r="D450" s="156"/>
      <c r="E450" s="157"/>
      <c r="F450" s="15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</row>
    <row r="451" ht="14.25" customHeight="1">
      <c r="A451" s="153"/>
      <c r="B451" s="154"/>
      <c r="C451" s="155"/>
      <c r="D451" s="156"/>
      <c r="E451" s="157"/>
      <c r="F451" s="15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</row>
    <row r="452" ht="14.25" customHeight="1">
      <c r="A452" s="153"/>
      <c r="B452" s="154"/>
      <c r="C452" s="155"/>
      <c r="D452" s="156"/>
      <c r="E452" s="157"/>
      <c r="F452" s="15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</row>
    <row r="453" ht="14.25" customHeight="1">
      <c r="A453" s="153"/>
      <c r="B453" s="154"/>
      <c r="C453" s="155"/>
      <c r="D453" s="156"/>
      <c r="E453" s="157"/>
      <c r="F453" s="15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</row>
    <row r="454" ht="14.25" customHeight="1">
      <c r="A454" s="153"/>
      <c r="B454" s="154"/>
      <c r="C454" s="155"/>
      <c r="D454" s="156"/>
      <c r="E454" s="157"/>
      <c r="F454" s="15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</row>
    <row r="455" ht="14.25" customHeight="1">
      <c r="A455" s="153"/>
      <c r="B455" s="154"/>
      <c r="C455" s="155"/>
      <c r="D455" s="156"/>
      <c r="E455" s="157"/>
      <c r="F455" s="15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</row>
    <row r="456" ht="14.25" customHeight="1">
      <c r="A456" s="153"/>
      <c r="B456" s="154"/>
      <c r="C456" s="155"/>
      <c r="D456" s="156"/>
      <c r="E456" s="157"/>
      <c r="F456" s="15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</row>
    <row r="457" ht="14.25" customHeight="1">
      <c r="A457" s="153"/>
      <c r="B457" s="154"/>
      <c r="C457" s="155"/>
      <c r="D457" s="156"/>
      <c r="E457" s="157"/>
      <c r="F457" s="15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</row>
    <row r="458" ht="14.25" customHeight="1">
      <c r="A458" s="153"/>
      <c r="B458" s="154"/>
      <c r="C458" s="155"/>
      <c r="D458" s="156"/>
      <c r="E458" s="157"/>
      <c r="F458" s="15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</row>
    <row r="459" ht="14.25" customHeight="1">
      <c r="A459" s="153"/>
      <c r="B459" s="154"/>
      <c r="C459" s="155"/>
      <c r="D459" s="156"/>
      <c r="E459" s="157"/>
      <c r="F459" s="15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</row>
    <row r="460" ht="14.25" customHeight="1">
      <c r="A460" s="153"/>
      <c r="B460" s="154"/>
      <c r="C460" s="155"/>
      <c r="D460" s="156"/>
      <c r="E460" s="157"/>
      <c r="F460" s="15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</row>
    <row r="461" ht="14.25" customHeight="1">
      <c r="A461" s="153"/>
      <c r="B461" s="154"/>
      <c r="C461" s="155"/>
      <c r="D461" s="156"/>
      <c r="E461" s="157"/>
      <c r="F461" s="15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</row>
    <row r="462" ht="14.25" customHeight="1">
      <c r="A462" s="153"/>
      <c r="B462" s="154"/>
      <c r="C462" s="155"/>
      <c r="D462" s="156"/>
      <c r="E462" s="157"/>
      <c r="F462" s="15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</row>
    <row r="463" ht="14.25" customHeight="1">
      <c r="A463" s="153"/>
      <c r="B463" s="154"/>
      <c r="C463" s="155"/>
      <c r="D463" s="156"/>
      <c r="E463" s="157"/>
      <c r="F463" s="15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</row>
    <row r="464" ht="14.25" customHeight="1">
      <c r="A464" s="153"/>
      <c r="B464" s="154"/>
      <c r="C464" s="155"/>
      <c r="D464" s="156"/>
      <c r="E464" s="157"/>
      <c r="F464" s="15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</row>
    <row r="465" ht="14.25" customHeight="1">
      <c r="A465" s="153"/>
      <c r="B465" s="154"/>
      <c r="C465" s="155"/>
      <c r="D465" s="156"/>
      <c r="E465" s="157"/>
      <c r="F465" s="15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</row>
    <row r="466" ht="14.25" customHeight="1">
      <c r="A466" s="153"/>
      <c r="B466" s="154"/>
      <c r="C466" s="155"/>
      <c r="D466" s="156"/>
      <c r="E466" s="157"/>
      <c r="F466" s="15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</row>
    <row r="467" ht="14.25" customHeight="1">
      <c r="A467" s="153"/>
      <c r="B467" s="154"/>
      <c r="C467" s="155"/>
      <c r="D467" s="156"/>
      <c r="E467" s="157"/>
      <c r="F467" s="15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</row>
    <row r="468" ht="14.25" customHeight="1">
      <c r="A468" s="153"/>
      <c r="B468" s="154"/>
      <c r="C468" s="155"/>
      <c r="D468" s="156"/>
      <c r="E468" s="157"/>
      <c r="F468" s="15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</row>
    <row r="469" ht="14.25" customHeight="1">
      <c r="A469" s="153"/>
      <c r="B469" s="154"/>
      <c r="C469" s="155"/>
      <c r="D469" s="156"/>
      <c r="E469" s="157"/>
      <c r="F469" s="15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</row>
    <row r="470" ht="14.25" customHeight="1">
      <c r="A470" s="153"/>
      <c r="B470" s="154"/>
      <c r="C470" s="155"/>
      <c r="D470" s="156"/>
      <c r="E470" s="157"/>
      <c r="F470" s="15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</row>
    <row r="471" ht="14.25" customHeight="1">
      <c r="A471" s="153"/>
      <c r="B471" s="154"/>
      <c r="C471" s="155"/>
      <c r="D471" s="156"/>
      <c r="E471" s="157"/>
      <c r="F471" s="15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</row>
    <row r="472" ht="14.25" customHeight="1">
      <c r="A472" s="153"/>
      <c r="B472" s="154"/>
      <c r="C472" s="155"/>
      <c r="D472" s="156"/>
      <c r="E472" s="157"/>
      <c r="F472" s="15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</row>
    <row r="473" ht="14.25" customHeight="1">
      <c r="A473" s="153"/>
      <c r="B473" s="154"/>
      <c r="C473" s="155"/>
      <c r="D473" s="156"/>
      <c r="E473" s="157"/>
      <c r="F473" s="15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</row>
    <row r="474" ht="14.25" customHeight="1">
      <c r="A474" s="153"/>
      <c r="B474" s="154"/>
      <c r="C474" s="155"/>
      <c r="D474" s="156"/>
      <c r="E474" s="157"/>
      <c r="F474" s="15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</row>
    <row r="475" ht="14.25" customHeight="1">
      <c r="A475" s="153"/>
      <c r="B475" s="154"/>
      <c r="C475" s="155"/>
      <c r="D475" s="156"/>
      <c r="E475" s="157"/>
      <c r="F475" s="15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</row>
    <row r="476" ht="14.25" customHeight="1">
      <c r="A476" s="153"/>
      <c r="B476" s="154"/>
      <c r="C476" s="155"/>
      <c r="D476" s="156"/>
      <c r="E476" s="157"/>
      <c r="F476" s="15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</row>
    <row r="477" ht="14.25" customHeight="1">
      <c r="A477" s="153"/>
      <c r="B477" s="154"/>
      <c r="C477" s="155"/>
      <c r="D477" s="156"/>
      <c r="E477" s="157"/>
      <c r="F477" s="15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</row>
    <row r="478" ht="14.25" customHeight="1">
      <c r="A478" s="153"/>
      <c r="B478" s="154"/>
      <c r="C478" s="155"/>
      <c r="D478" s="156"/>
      <c r="E478" s="157"/>
      <c r="F478" s="15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</row>
    <row r="479" ht="14.25" customHeight="1">
      <c r="A479" s="153"/>
      <c r="B479" s="154"/>
      <c r="C479" s="155"/>
      <c r="D479" s="156"/>
      <c r="E479" s="157"/>
      <c r="F479" s="15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</row>
    <row r="480" ht="14.25" customHeight="1">
      <c r="A480" s="153"/>
      <c r="B480" s="154"/>
      <c r="C480" s="155"/>
      <c r="D480" s="156"/>
      <c r="E480" s="157"/>
      <c r="F480" s="15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</row>
    <row r="481" ht="14.25" customHeight="1">
      <c r="A481" s="153"/>
      <c r="B481" s="154"/>
      <c r="C481" s="155"/>
      <c r="D481" s="156"/>
      <c r="E481" s="157"/>
      <c r="F481" s="15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</row>
    <row r="482" ht="14.25" customHeight="1">
      <c r="A482" s="153"/>
      <c r="B482" s="154"/>
      <c r="C482" s="155"/>
      <c r="D482" s="156"/>
      <c r="E482" s="157"/>
      <c r="F482" s="15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</row>
    <row r="483" ht="14.25" customHeight="1">
      <c r="A483" s="153"/>
      <c r="B483" s="154"/>
      <c r="C483" s="155"/>
      <c r="D483" s="156"/>
      <c r="E483" s="157"/>
      <c r="F483" s="15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</row>
    <row r="484" ht="14.25" customHeight="1">
      <c r="A484" s="153"/>
      <c r="B484" s="154"/>
      <c r="C484" s="155"/>
      <c r="D484" s="156"/>
      <c r="E484" s="157"/>
      <c r="F484" s="15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</row>
    <row r="485" ht="14.25" customHeight="1">
      <c r="A485" s="153"/>
      <c r="B485" s="154"/>
      <c r="C485" s="155"/>
      <c r="D485" s="156"/>
      <c r="E485" s="157"/>
      <c r="F485" s="15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</row>
    <row r="486" ht="14.25" customHeight="1">
      <c r="A486" s="153"/>
      <c r="B486" s="154"/>
      <c r="C486" s="155"/>
      <c r="D486" s="156"/>
      <c r="E486" s="157"/>
      <c r="F486" s="15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</row>
    <row r="487" ht="14.25" customHeight="1">
      <c r="A487" s="153"/>
      <c r="B487" s="154"/>
      <c r="C487" s="155"/>
      <c r="D487" s="156"/>
      <c r="E487" s="157"/>
      <c r="F487" s="15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</row>
    <row r="488" ht="14.25" customHeight="1">
      <c r="A488" s="153"/>
      <c r="B488" s="154"/>
      <c r="C488" s="155"/>
      <c r="D488" s="156"/>
      <c r="E488" s="157"/>
      <c r="F488" s="15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</row>
    <row r="489" ht="14.25" customHeight="1">
      <c r="A489" s="153"/>
      <c r="B489" s="154"/>
      <c r="C489" s="155"/>
      <c r="D489" s="156"/>
      <c r="E489" s="157"/>
      <c r="F489" s="15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</row>
    <row r="490" ht="14.25" customHeight="1">
      <c r="A490" s="153"/>
      <c r="B490" s="154"/>
      <c r="C490" s="155"/>
      <c r="D490" s="156"/>
      <c r="E490" s="157"/>
      <c r="F490" s="15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</row>
    <row r="491" ht="14.25" customHeight="1">
      <c r="A491" s="153"/>
      <c r="B491" s="154"/>
      <c r="C491" s="155"/>
      <c r="D491" s="156"/>
      <c r="E491" s="157"/>
      <c r="F491" s="15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</row>
    <row r="492" ht="14.25" customHeight="1">
      <c r="A492" s="153"/>
      <c r="B492" s="154"/>
      <c r="C492" s="155"/>
      <c r="D492" s="156"/>
      <c r="E492" s="157"/>
      <c r="F492" s="15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</row>
    <row r="493" ht="14.25" customHeight="1">
      <c r="A493" s="153"/>
      <c r="B493" s="154"/>
      <c r="C493" s="155"/>
      <c r="D493" s="156"/>
      <c r="E493" s="157"/>
      <c r="F493" s="15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</row>
    <row r="494" ht="14.25" customHeight="1">
      <c r="A494" s="153"/>
      <c r="B494" s="154"/>
      <c r="C494" s="155"/>
      <c r="D494" s="156"/>
      <c r="E494" s="157"/>
      <c r="F494" s="15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</row>
    <row r="495" ht="14.25" customHeight="1">
      <c r="A495" s="153"/>
      <c r="B495" s="154"/>
      <c r="C495" s="155"/>
      <c r="D495" s="156"/>
      <c r="E495" s="157"/>
      <c r="F495" s="15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</row>
    <row r="496" ht="14.25" customHeight="1">
      <c r="A496" s="153"/>
      <c r="B496" s="154"/>
      <c r="C496" s="155"/>
      <c r="D496" s="156"/>
      <c r="E496" s="157"/>
      <c r="F496" s="15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</row>
    <row r="497" ht="14.25" customHeight="1">
      <c r="A497" s="153"/>
      <c r="B497" s="154"/>
      <c r="C497" s="155"/>
      <c r="D497" s="156"/>
      <c r="E497" s="157"/>
      <c r="F497" s="15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</row>
    <row r="498" ht="14.25" customHeight="1">
      <c r="A498" s="153"/>
      <c r="B498" s="154"/>
      <c r="C498" s="155"/>
      <c r="D498" s="156"/>
      <c r="E498" s="157"/>
      <c r="F498" s="15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</row>
    <row r="499" ht="14.25" customHeight="1">
      <c r="A499" s="153"/>
      <c r="B499" s="154"/>
      <c r="C499" s="155"/>
      <c r="D499" s="156"/>
      <c r="E499" s="157"/>
      <c r="F499" s="15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</row>
    <row r="500" ht="14.25" customHeight="1">
      <c r="A500" s="153"/>
      <c r="B500" s="154"/>
      <c r="C500" s="155"/>
      <c r="D500" s="156"/>
      <c r="E500" s="157"/>
      <c r="F500" s="15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</row>
    <row r="501" ht="14.25" customHeight="1">
      <c r="A501" s="153"/>
      <c r="B501" s="154"/>
      <c r="C501" s="155"/>
      <c r="D501" s="156"/>
      <c r="E501" s="157"/>
      <c r="F501" s="15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</row>
    <row r="502" ht="14.25" customHeight="1">
      <c r="A502" s="153"/>
      <c r="B502" s="154"/>
      <c r="C502" s="155"/>
      <c r="D502" s="156"/>
      <c r="E502" s="157"/>
      <c r="F502" s="15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</row>
    <row r="503" ht="14.25" customHeight="1">
      <c r="A503" s="153"/>
      <c r="B503" s="154"/>
      <c r="C503" s="155"/>
      <c r="D503" s="156"/>
      <c r="E503" s="157"/>
      <c r="F503" s="15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</row>
    <row r="504" ht="14.25" customHeight="1">
      <c r="A504" s="153"/>
      <c r="B504" s="154"/>
      <c r="C504" s="155"/>
      <c r="D504" s="156"/>
      <c r="E504" s="157"/>
      <c r="F504" s="15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</row>
    <row r="505" ht="14.25" customHeight="1">
      <c r="A505" s="153"/>
      <c r="B505" s="154"/>
      <c r="C505" s="155"/>
      <c r="D505" s="156"/>
      <c r="E505" s="157"/>
      <c r="F505" s="15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</row>
    <row r="506" ht="14.25" customHeight="1">
      <c r="A506" s="153"/>
      <c r="B506" s="154"/>
      <c r="C506" s="155"/>
      <c r="D506" s="156"/>
      <c r="E506" s="157"/>
      <c r="F506" s="15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</row>
    <row r="507" ht="14.25" customHeight="1">
      <c r="A507" s="153"/>
      <c r="B507" s="154"/>
      <c r="C507" s="155"/>
      <c r="D507" s="156"/>
      <c r="E507" s="157"/>
      <c r="F507" s="15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</row>
    <row r="508" ht="14.25" customHeight="1">
      <c r="A508" s="153"/>
      <c r="B508" s="154"/>
      <c r="C508" s="155"/>
      <c r="D508" s="156"/>
      <c r="E508" s="157"/>
      <c r="F508" s="15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</row>
    <row r="509" ht="14.25" customHeight="1">
      <c r="A509" s="153"/>
      <c r="B509" s="154"/>
      <c r="C509" s="155"/>
      <c r="D509" s="156"/>
      <c r="E509" s="157"/>
      <c r="F509" s="15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</row>
    <row r="510" ht="14.25" customHeight="1">
      <c r="A510" s="153"/>
      <c r="B510" s="154"/>
      <c r="C510" s="155"/>
      <c r="D510" s="156"/>
      <c r="E510" s="157"/>
      <c r="F510" s="15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</row>
    <row r="511" ht="14.25" customHeight="1">
      <c r="A511" s="153"/>
      <c r="B511" s="154"/>
      <c r="C511" s="155"/>
      <c r="D511" s="156"/>
      <c r="E511" s="157"/>
      <c r="F511" s="15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</row>
    <row r="512" ht="14.25" customHeight="1">
      <c r="A512" s="153"/>
      <c r="B512" s="154"/>
      <c r="C512" s="155"/>
      <c r="D512" s="156"/>
      <c r="E512" s="157"/>
      <c r="F512" s="15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</row>
    <row r="513" ht="14.25" customHeight="1">
      <c r="A513" s="153"/>
      <c r="B513" s="154"/>
      <c r="C513" s="155"/>
      <c r="D513" s="156"/>
      <c r="E513" s="157"/>
      <c r="F513" s="15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</row>
    <row r="514" ht="14.25" customHeight="1">
      <c r="A514" s="153"/>
      <c r="B514" s="154"/>
      <c r="C514" s="155"/>
      <c r="D514" s="156"/>
      <c r="E514" s="157"/>
      <c r="F514" s="15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</row>
    <row r="515" ht="14.25" customHeight="1">
      <c r="A515" s="153"/>
      <c r="B515" s="154"/>
      <c r="C515" s="155"/>
      <c r="D515" s="156"/>
      <c r="E515" s="157"/>
      <c r="F515" s="15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</row>
    <row r="516" ht="14.25" customHeight="1">
      <c r="A516" s="153"/>
      <c r="B516" s="154"/>
      <c r="C516" s="155"/>
      <c r="D516" s="156"/>
      <c r="E516" s="157"/>
      <c r="F516" s="15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</row>
    <row r="517" ht="14.25" customHeight="1">
      <c r="A517" s="153"/>
      <c r="B517" s="154"/>
      <c r="C517" s="155"/>
      <c r="D517" s="156"/>
      <c r="E517" s="157"/>
      <c r="F517" s="15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</row>
    <row r="518" ht="14.25" customHeight="1">
      <c r="A518" s="153"/>
      <c r="B518" s="154"/>
      <c r="C518" s="155"/>
      <c r="D518" s="156"/>
      <c r="E518" s="157"/>
      <c r="F518" s="15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</row>
    <row r="519" ht="14.25" customHeight="1">
      <c r="A519" s="153"/>
      <c r="B519" s="154"/>
      <c r="C519" s="155"/>
      <c r="D519" s="156"/>
      <c r="E519" s="157"/>
      <c r="F519" s="15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</row>
    <row r="520" ht="14.25" customHeight="1">
      <c r="A520" s="153"/>
      <c r="B520" s="154"/>
      <c r="C520" s="155"/>
      <c r="D520" s="156"/>
      <c r="E520" s="157"/>
      <c r="F520" s="15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</row>
    <row r="521" ht="14.25" customHeight="1">
      <c r="A521" s="153"/>
      <c r="B521" s="154"/>
      <c r="C521" s="155"/>
      <c r="D521" s="156"/>
      <c r="E521" s="157"/>
      <c r="F521" s="15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</row>
    <row r="522" ht="14.25" customHeight="1">
      <c r="A522" s="153"/>
      <c r="B522" s="154"/>
      <c r="C522" s="155"/>
      <c r="D522" s="156"/>
      <c r="E522" s="157"/>
      <c r="F522" s="15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</row>
    <row r="523" ht="14.25" customHeight="1">
      <c r="A523" s="153"/>
      <c r="B523" s="154"/>
      <c r="C523" s="155"/>
      <c r="D523" s="156"/>
      <c r="E523" s="157"/>
      <c r="F523" s="15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</row>
    <row r="524" ht="14.25" customHeight="1">
      <c r="A524" s="153"/>
      <c r="B524" s="154"/>
      <c r="C524" s="155"/>
      <c r="D524" s="156"/>
      <c r="E524" s="157"/>
      <c r="F524" s="15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</row>
    <row r="525" ht="14.25" customHeight="1">
      <c r="A525" s="153"/>
      <c r="B525" s="154"/>
      <c r="C525" s="155"/>
      <c r="D525" s="156"/>
      <c r="E525" s="157"/>
      <c r="F525" s="15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</row>
    <row r="526" ht="14.25" customHeight="1">
      <c r="A526" s="153"/>
      <c r="B526" s="154"/>
      <c r="C526" s="155"/>
      <c r="D526" s="156"/>
      <c r="E526" s="157"/>
      <c r="F526" s="15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</row>
    <row r="527" ht="14.25" customHeight="1">
      <c r="A527" s="153"/>
      <c r="B527" s="154"/>
      <c r="C527" s="155"/>
      <c r="D527" s="156"/>
      <c r="E527" s="157"/>
      <c r="F527" s="15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</row>
    <row r="528" ht="14.25" customHeight="1">
      <c r="A528" s="153"/>
      <c r="B528" s="154"/>
      <c r="C528" s="155"/>
      <c r="D528" s="156"/>
      <c r="E528" s="157"/>
      <c r="F528" s="15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</row>
    <row r="529" ht="14.25" customHeight="1">
      <c r="A529" s="153"/>
      <c r="B529" s="154"/>
      <c r="C529" s="155"/>
      <c r="D529" s="156"/>
      <c r="E529" s="157"/>
      <c r="F529" s="15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</row>
    <row r="530" ht="14.25" customHeight="1">
      <c r="A530" s="153"/>
      <c r="B530" s="154"/>
      <c r="C530" s="155"/>
      <c r="D530" s="156"/>
      <c r="E530" s="157"/>
      <c r="F530" s="15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</row>
    <row r="531" ht="14.25" customHeight="1">
      <c r="A531" s="153"/>
      <c r="B531" s="154"/>
      <c r="C531" s="155"/>
      <c r="D531" s="156"/>
      <c r="E531" s="157"/>
      <c r="F531" s="15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</row>
    <row r="532" ht="14.25" customHeight="1">
      <c r="A532" s="153"/>
      <c r="B532" s="154"/>
      <c r="C532" s="155"/>
      <c r="D532" s="156"/>
      <c r="E532" s="157"/>
      <c r="F532" s="15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</row>
    <row r="533" ht="14.25" customHeight="1">
      <c r="A533" s="153"/>
      <c r="B533" s="154"/>
      <c r="C533" s="155"/>
      <c r="D533" s="156"/>
      <c r="E533" s="157"/>
      <c r="F533" s="15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</row>
    <row r="534" ht="14.25" customHeight="1">
      <c r="A534" s="153"/>
      <c r="B534" s="154"/>
      <c r="C534" s="155"/>
      <c r="D534" s="156"/>
      <c r="E534" s="157"/>
      <c r="F534" s="15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</row>
    <row r="535" ht="14.25" customHeight="1">
      <c r="A535" s="153"/>
      <c r="B535" s="154"/>
      <c r="C535" s="155"/>
      <c r="D535" s="156"/>
      <c r="E535" s="157"/>
      <c r="F535" s="15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</row>
    <row r="536" ht="14.25" customHeight="1">
      <c r="A536" s="153"/>
      <c r="B536" s="154"/>
      <c r="C536" s="155"/>
      <c r="D536" s="156"/>
      <c r="E536" s="157"/>
      <c r="F536" s="15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</row>
    <row r="537" ht="14.25" customHeight="1">
      <c r="A537" s="153"/>
      <c r="B537" s="154"/>
      <c r="C537" s="155"/>
      <c r="D537" s="156"/>
      <c r="E537" s="157"/>
      <c r="F537" s="15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</row>
    <row r="538" ht="14.25" customHeight="1">
      <c r="A538" s="153"/>
      <c r="B538" s="154"/>
      <c r="C538" s="155"/>
      <c r="D538" s="156"/>
      <c r="E538" s="157"/>
      <c r="F538" s="15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</row>
    <row r="539" ht="14.25" customHeight="1">
      <c r="A539" s="153"/>
      <c r="B539" s="154"/>
      <c r="C539" s="155"/>
      <c r="D539" s="156"/>
      <c r="E539" s="157"/>
      <c r="F539" s="15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</row>
    <row r="540" ht="14.25" customHeight="1">
      <c r="A540" s="153"/>
      <c r="B540" s="154"/>
      <c r="C540" s="155"/>
      <c r="D540" s="156"/>
      <c r="E540" s="157"/>
      <c r="F540" s="15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</row>
    <row r="541" ht="14.25" customHeight="1">
      <c r="A541" s="153"/>
      <c r="B541" s="154"/>
      <c r="C541" s="155"/>
      <c r="D541" s="156"/>
      <c r="E541" s="157"/>
      <c r="F541" s="15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</row>
    <row r="542" ht="14.25" customHeight="1">
      <c r="A542" s="153"/>
      <c r="B542" s="154"/>
      <c r="C542" s="155"/>
      <c r="D542" s="156"/>
      <c r="E542" s="157"/>
      <c r="F542" s="15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</row>
    <row r="543" ht="14.25" customHeight="1">
      <c r="A543" s="153"/>
      <c r="B543" s="154"/>
      <c r="C543" s="155"/>
      <c r="D543" s="156"/>
      <c r="E543" s="157"/>
      <c r="F543" s="15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</row>
    <row r="544" ht="14.25" customHeight="1">
      <c r="A544" s="153"/>
      <c r="B544" s="154"/>
      <c r="C544" s="155"/>
      <c r="D544" s="156"/>
      <c r="E544" s="157"/>
      <c r="F544" s="15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</row>
    <row r="545" ht="14.25" customHeight="1">
      <c r="A545" s="153"/>
      <c r="B545" s="154"/>
      <c r="C545" s="155"/>
      <c r="D545" s="156"/>
      <c r="E545" s="157"/>
      <c r="F545" s="15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</row>
    <row r="546" ht="14.25" customHeight="1">
      <c r="A546" s="153"/>
      <c r="B546" s="154"/>
      <c r="C546" s="155"/>
      <c r="D546" s="156"/>
      <c r="E546" s="157"/>
      <c r="F546" s="15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</row>
    <row r="547" ht="14.25" customHeight="1">
      <c r="A547" s="153"/>
      <c r="B547" s="154"/>
      <c r="C547" s="155"/>
      <c r="D547" s="156"/>
      <c r="E547" s="157"/>
      <c r="F547" s="15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</row>
    <row r="548" ht="14.25" customHeight="1">
      <c r="A548" s="153"/>
      <c r="B548" s="154"/>
      <c r="C548" s="155"/>
      <c r="D548" s="156"/>
      <c r="E548" s="157"/>
      <c r="F548" s="15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</row>
    <row r="549" ht="14.25" customHeight="1">
      <c r="A549" s="153"/>
      <c r="B549" s="154"/>
      <c r="C549" s="155"/>
      <c r="D549" s="156"/>
      <c r="E549" s="157"/>
      <c r="F549" s="15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</row>
    <row r="550" ht="14.25" customHeight="1">
      <c r="A550" s="153"/>
      <c r="B550" s="154"/>
      <c r="C550" s="155"/>
      <c r="D550" s="156"/>
      <c r="E550" s="157"/>
      <c r="F550" s="15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</row>
    <row r="551" ht="14.25" customHeight="1">
      <c r="A551" s="153"/>
      <c r="B551" s="154"/>
      <c r="C551" s="155"/>
      <c r="D551" s="156"/>
      <c r="E551" s="157"/>
      <c r="F551" s="15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</row>
    <row r="552" ht="14.25" customHeight="1">
      <c r="A552" s="153"/>
      <c r="B552" s="154"/>
      <c r="C552" s="155"/>
      <c r="D552" s="156"/>
      <c r="E552" s="157"/>
      <c r="F552" s="15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</row>
    <row r="553" ht="14.25" customHeight="1">
      <c r="A553" s="153"/>
      <c r="B553" s="154"/>
      <c r="C553" s="155"/>
      <c r="D553" s="156"/>
      <c r="E553" s="157"/>
      <c r="F553" s="15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</row>
    <row r="554" ht="14.25" customHeight="1">
      <c r="A554" s="153"/>
      <c r="B554" s="154"/>
      <c r="C554" s="155"/>
      <c r="D554" s="156"/>
      <c r="E554" s="157"/>
      <c r="F554" s="15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</row>
    <row r="555" ht="14.25" customHeight="1">
      <c r="A555" s="153"/>
      <c r="B555" s="154"/>
      <c r="C555" s="155"/>
      <c r="D555" s="156"/>
      <c r="E555" s="157"/>
      <c r="F555" s="15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</row>
    <row r="556" ht="14.25" customHeight="1">
      <c r="A556" s="153"/>
      <c r="B556" s="154"/>
      <c r="C556" s="155"/>
      <c r="D556" s="156"/>
      <c r="E556" s="157"/>
      <c r="F556" s="15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</row>
    <row r="557" ht="14.25" customHeight="1">
      <c r="A557" s="153"/>
      <c r="B557" s="154"/>
      <c r="C557" s="155"/>
      <c r="D557" s="156"/>
      <c r="E557" s="157"/>
      <c r="F557" s="15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</row>
    <row r="558" ht="14.25" customHeight="1">
      <c r="A558" s="153"/>
      <c r="B558" s="154"/>
      <c r="C558" s="155"/>
      <c r="D558" s="156"/>
      <c r="E558" s="157"/>
      <c r="F558" s="15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</row>
    <row r="559" ht="14.25" customHeight="1">
      <c r="A559" s="153"/>
      <c r="B559" s="154"/>
      <c r="C559" s="155"/>
      <c r="D559" s="156"/>
      <c r="E559" s="157"/>
      <c r="F559" s="15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</row>
    <row r="560" ht="14.25" customHeight="1">
      <c r="A560" s="153"/>
      <c r="B560" s="154"/>
      <c r="C560" s="155"/>
      <c r="D560" s="156"/>
      <c r="E560" s="157"/>
      <c r="F560" s="15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</row>
    <row r="561" ht="14.25" customHeight="1">
      <c r="A561" s="153"/>
      <c r="B561" s="154"/>
      <c r="C561" s="155"/>
      <c r="D561" s="156"/>
      <c r="E561" s="157"/>
      <c r="F561" s="15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</row>
    <row r="562" ht="14.25" customHeight="1">
      <c r="A562" s="153"/>
      <c r="B562" s="154"/>
      <c r="C562" s="155"/>
      <c r="D562" s="156"/>
      <c r="E562" s="157"/>
      <c r="F562" s="15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</row>
    <row r="563" ht="14.25" customHeight="1">
      <c r="A563" s="153"/>
      <c r="B563" s="154"/>
      <c r="C563" s="155"/>
      <c r="D563" s="156"/>
      <c r="E563" s="157"/>
      <c r="F563" s="15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</row>
    <row r="564" ht="14.25" customHeight="1">
      <c r="A564" s="153"/>
      <c r="B564" s="154"/>
      <c r="C564" s="155"/>
      <c r="D564" s="156"/>
      <c r="E564" s="157"/>
      <c r="F564" s="15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</row>
    <row r="565" ht="14.25" customHeight="1">
      <c r="A565" s="153"/>
      <c r="B565" s="154"/>
      <c r="C565" s="155"/>
      <c r="D565" s="156"/>
      <c r="E565" s="157"/>
      <c r="F565" s="15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</row>
    <row r="566" ht="14.25" customHeight="1">
      <c r="A566" s="153"/>
      <c r="B566" s="154"/>
      <c r="C566" s="155"/>
      <c r="D566" s="156"/>
      <c r="E566" s="157"/>
      <c r="F566" s="15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</row>
    <row r="567" ht="14.25" customHeight="1">
      <c r="A567" s="153"/>
      <c r="B567" s="154"/>
      <c r="C567" s="155"/>
      <c r="D567" s="156"/>
      <c r="E567" s="157"/>
      <c r="F567" s="15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</row>
    <row r="568" ht="14.25" customHeight="1">
      <c r="A568" s="153"/>
      <c r="B568" s="154"/>
      <c r="C568" s="155"/>
      <c r="D568" s="156"/>
      <c r="E568" s="157"/>
      <c r="F568" s="15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</row>
    <row r="569" ht="14.25" customHeight="1">
      <c r="A569" s="153"/>
      <c r="B569" s="154"/>
      <c r="C569" s="155"/>
      <c r="D569" s="156"/>
      <c r="E569" s="157"/>
      <c r="F569" s="15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</row>
    <row r="570" ht="14.25" customHeight="1">
      <c r="A570" s="153"/>
      <c r="B570" s="154"/>
      <c r="C570" s="155"/>
      <c r="D570" s="156"/>
      <c r="E570" s="157"/>
      <c r="F570" s="15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</row>
    <row r="571" ht="14.25" customHeight="1">
      <c r="A571" s="153"/>
      <c r="B571" s="154"/>
      <c r="C571" s="155"/>
      <c r="D571" s="156"/>
      <c r="E571" s="157"/>
      <c r="F571" s="15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</row>
    <row r="572" ht="14.25" customHeight="1">
      <c r="A572" s="153"/>
      <c r="B572" s="154"/>
      <c r="C572" s="155"/>
      <c r="D572" s="156"/>
      <c r="E572" s="157"/>
      <c r="F572" s="15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</row>
    <row r="573" ht="14.25" customHeight="1">
      <c r="A573" s="153"/>
      <c r="B573" s="154"/>
      <c r="C573" s="155"/>
      <c r="D573" s="156"/>
      <c r="E573" s="157"/>
      <c r="F573" s="15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</row>
    <row r="574" ht="14.25" customHeight="1">
      <c r="A574" s="153"/>
      <c r="B574" s="154"/>
      <c r="C574" s="155"/>
      <c r="D574" s="156"/>
      <c r="E574" s="157"/>
      <c r="F574" s="15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</row>
    <row r="575" ht="14.25" customHeight="1">
      <c r="A575" s="153"/>
      <c r="B575" s="154"/>
      <c r="C575" s="155"/>
      <c r="D575" s="156"/>
      <c r="E575" s="157"/>
      <c r="F575" s="15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</row>
    <row r="576" ht="14.25" customHeight="1">
      <c r="A576" s="153"/>
      <c r="B576" s="154"/>
      <c r="C576" s="155"/>
      <c r="D576" s="156"/>
      <c r="E576" s="157"/>
      <c r="F576" s="15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</row>
    <row r="577" ht="14.25" customHeight="1">
      <c r="A577" s="153"/>
      <c r="B577" s="154"/>
      <c r="C577" s="155"/>
      <c r="D577" s="156"/>
      <c r="E577" s="157"/>
      <c r="F577" s="15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</row>
    <row r="578" ht="14.25" customHeight="1">
      <c r="A578" s="153"/>
      <c r="B578" s="154"/>
      <c r="C578" s="155"/>
      <c r="D578" s="156"/>
      <c r="E578" s="157"/>
      <c r="F578" s="15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</row>
    <row r="579" ht="14.25" customHeight="1">
      <c r="A579" s="153"/>
      <c r="B579" s="154"/>
      <c r="C579" s="155"/>
      <c r="D579" s="156"/>
      <c r="E579" s="157"/>
      <c r="F579" s="15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</row>
    <row r="580" ht="14.25" customHeight="1">
      <c r="A580" s="153"/>
      <c r="B580" s="154"/>
      <c r="C580" s="155"/>
      <c r="D580" s="156"/>
      <c r="E580" s="157"/>
      <c r="F580" s="15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</row>
    <row r="581" ht="14.25" customHeight="1">
      <c r="A581" s="153"/>
      <c r="B581" s="154"/>
      <c r="C581" s="155"/>
      <c r="D581" s="156"/>
      <c r="E581" s="157"/>
      <c r="F581" s="15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</row>
    <row r="582" ht="14.25" customHeight="1">
      <c r="A582" s="153"/>
      <c r="B582" s="154"/>
      <c r="C582" s="155"/>
      <c r="D582" s="156"/>
      <c r="E582" s="157"/>
      <c r="F582" s="15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</row>
    <row r="583" ht="14.25" customHeight="1">
      <c r="A583" s="153"/>
      <c r="B583" s="154"/>
      <c r="C583" s="155"/>
      <c r="D583" s="156"/>
      <c r="E583" s="157"/>
      <c r="F583" s="15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</row>
    <row r="584" ht="14.25" customHeight="1">
      <c r="A584" s="153"/>
      <c r="B584" s="154"/>
      <c r="C584" s="155"/>
      <c r="D584" s="156"/>
      <c r="E584" s="157"/>
      <c r="F584" s="15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</row>
    <row r="585" ht="14.25" customHeight="1">
      <c r="A585" s="153"/>
      <c r="B585" s="154"/>
      <c r="C585" s="155"/>
      <c r="D585" s="156"/>
      <c r="E585" s="157"/>
      <c r="F585" s="15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</row>
    <row r="586" ht="14.25" customHeight="1">
      <c r="A586" s="153"/>
      <c r="B586" s="154"/>
      <c r="C586" s="155"/>
      <c r="D586" s="156"/>
      <c r="E586" s="157"/>
      <c r="F586" s="15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</row>
    <row r="587" ht="14.25" customHeight="1">
      <c r="A587" s="153"/>
      <c r="B587" s="154"/>
      <c r="C587" s="155"/>
      <c r="D587" s="156"/>
      <c r="E587" s="157"/>
      <c r="F587" s="15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</row>
    <row r="588" ht="14.25" customHeight="1">
      <c r="A588" s="153"/>
      <c r="B588" s="154"/>
      <c r="C588" s="155"/>
      <c r="D588" s="156"/>
      <c r="E588" s="157"/>
      <c r="F588" s="15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</row>
    <row r="589" ht="14.25" customHeight="1">
      <c r="A589" s="153"/>
      <c r="B589" s="154"/>
      <c r="C589" s="155"/>
      <c r="D589" s="156"/>
      <c r="E589" s="157"/>
      <c r="F589" s="15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</row>
    <row r="590" ht="14.25" customHeight="1">
      <c r="A590" s="153"/>
      <c r="B590" s="154"/>
      <c r="C590" s="155"/>
      <c r="D590" s="156"/>
      <c r="E590" s="157"/>
      <c r="F590" s="15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</row>
    <row r="591" ht="14.25" customHeight="1">
      <c r="A591" s="153"/>
      <c r="B591" s="154"/>
      <c r="C591" s="155"/>
      <c r="D591" s="156"/>
      <c r="E591" s="157"/>
      <c r="F591" s="15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</row>
    <row r="592" ht="14.25" customHeight="1">
      <c r="A592" s="153"/>
      <c r="B592" s="154"/>
      <c r="C592" s="155"/>
      <c r="D592" s="156"/>
      <c r="E592" s="157"/>
      <c r="F592" s="15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</row>
    <row r="593" ht="14.25" customHeight="1">
      <c r="A593" s="153"/>
      <c r="B593" s="154"/>
      <c r="C593" s="155"/>
      <c r="D593" s="156"/>
      <c r="E593" s="157"/>
      <c r="F593" s="15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</row>
    <row r="594" ht="14.25" customHeight="1">
      <c r="A594" s="153"/>
      <c r="B594" s="154"/>
      <c r="C594" s="155"/>
      <c r="D594" s="156"/>
      <c r="E594" s="157"/>
      <c r="F594" s="15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</row>
    <row r="595" ht="14.25" customHeight="1">
      <c r="A595" s="153"/>
      <c r="B595" s="154"/>
      <c r="C595" s="155"/>
      <c r="D595" s="156"/>
      <c r="E595" s="157"/>
      <c r="F595" s="15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</row>
    <row r="596" ht="14.25" customHeight="1">
      <c r="A596" s="153"/>
      <c r="B596" s="154"/>
      <c r="C596" s="155"/>
      <c r="D596" s="156"/>
      <c r="E596" s="157"/>
      <c r="F596" s="15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</row>
    <row r="597" ht="14.25" customHeight="1">
      <c r="A597" s="153"/>
      <c r="B597" s="154"/>
      <c r="C597" s="155"/>
      <c r="D597" s="156"/>
      <c r="E597" s="157"/>
      <c r="F597" s="15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</row>
    <row r="598" ht="14.25" customHeight="1">
      <c r="A598" s="153"/>
      <c r="B598" s="154"/>
      <c r="C598" s="155"/>
      <c r="D598" s="156"/>
      <c r="E598" s="157"/>
      <c r="F598" s="15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</row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B$1:$F$143"/>
  <dataValidations>
    <dataValidation type="list" allowBlank="1" sqref="H2:H17">
      <formula1>#REF!</formula1>
    </dataValidation>
    <dataValidation type="list" allowBlank="1" sqref="I2:I17">
      <formula1>J2:V2</formula1>
    </dataValidation>
  </dataValidations>
  <printOptions horizontalCentered="1"/>
  <pageMargins bottom="0.35433070866141736" footer="0.0" header="0.0" left="0.3937007874015748" right="0.1968503937007874" top="0.35433070866141736"/>
  <pageSetup scale="50" orientation="portrait"/>
  <headerFooter>
    <oddFooter>&amp;R&amp;D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70.25"/>
    <col customWidth="1" min="3" max="3" width="8.38"/>
    <col customWidth="1" min="4" max="4" width="7.5"/>
    <col customWidth="1" min="5" max="5" width="13.25"/>
    <col customWidth="1" min="6" max="6" width="10.63"/>
    <col customWidth="1" min="7" max="7" width="15.63"/>
    <col customWidth="1" hidden="1" min="8" max="9" width="11.63"/>
    <col customWidth="1" hidden="1" min="10" max="10" width="16.0"/>
    <col customWidth="1" hidden="1" min="11" max="11" width="11.75"/>
    <col customWidth="1" hidden="1" min="12" max="13" width="11.63"/>
    <col customWidth="1" hidden="1" min="14" max="15" width="0.13"/>
    <col customWidth="1" min="16" max="26" width="11.63"/>
  </cols>
  <sheetData>
    <row r="1">
      <c r="A1" s="159" t="s">
        <v>493</v>
      </c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>
      <c r="A2" s="161" t="s">
        <v>111</v>
      </c>
      <c r="B2" s="162" t="s">
        <v>112</v>
      </c>
      <c r="C2" s="162" t="s">
        <v>63</v>
      </c>
      <c r="D2" s="163" t="s">
        <v>113</v>
      </c>
      <c r="E2" s="164" t="s">
        <v>114</v>
      </c>
      <c r="F2" s="162" t="s">
        <v>115</v>
      </c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</row>
    <row r="3">
      <c r="A3" s="165">
        <v>1.0</v>
      </c>
      <c r="B3" s="166" t="s">
        <v>494</v>
      </c>
      <c r="C3" s="167">
        <v>1.0</v>
      </c>
      <c r="D3" s="168" t="s">
        <v>117</v>
      </c>
      <c r="E3" s="169">
        <v>455924.0</v>
      </c>
      <c r="F3" s="170">
        <f t="shared" ref="F3:F74" si="1">E3*C3</f>
        <v>455924</v>
      </c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>
      <c r="A4" s="165">
        <v>2.0</v>
      </c>
      <c r="B4" s="166" t="s">
        <v>495</v>
      </c>
      <c r="C4" s="167">
        <v>1.0</v>
      </c>
      <c r="D4" s="171" t="s">
        <v>117</v>
      </c>
      <c r="E4" s="169">
        <v>553538.0</v>
      </c>
      <c r="F4" s="170">
        <f t="shared" si="1"/>
        <v>553538</v>
      </c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</row>
    <row r="5">
      <c r="A5" s="165">
        <v>3.0</v>
      </c>
      <c r="B5" s="166" t="s">
        <v>496</v>
      </c>
      <c r="C5" s="167">
        <v>1.0</v>
      </c>
      <c r="D5" s="171" t="s">
        <v>117</v>
      </c>
      <c r="E5" s="169">
        <v>550482.0</v>
      </c>
      <c r="F5" s="170">
        <f t="shared" si="1"/>
        <v>550482</v>
      </c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</row>
    <row r="6">
      <c r="A6" s="165">
        <v>4.0</v>
      </c>
      <c r="B6" s="166" t="s">
        <v>497</v>
      </c>
      <c r="C6" s="167">
        <v>1.0</v>
      </c>
      <c r="D6" s="171" t="s">
        <v>117</v>
      </c>
      <c r="E6" s="169">
        <v>95007.0</v>
      </c>
      <c r="F6" s="170">
        <f t="shared" si="1"/>
        <v>95007</v>
      </c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</row>
    <row r="7">
      <c r="A7" s="165">
        <v>5.0</v>
      </c>
      <c r="B7" s="166" t="s">
        <v>498</v>
      </c>
      <c r="C7" s="167">
        <v>1.0</v>
      </c>
      <c r="D7" s="171" t="s">
        <v>117</v>
      </c>
      <c r="E7" s="169">
        <v>86844.0</v>
      </c>
      <c r="F7" s="170">
        <f t="shared" si="1"/>
        <v>86844</v>
      </c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</row>
    <row r="8">
      <c r="A8" s="165">
        <v>6.0</v>
      </c>
      <c r="B8" s="166" t="s">
        <v>499</v>
      </c>
      <c r="C8" s="167">
        <v>1.0</v>
      </c>
      <c r="D8" s="171" t="s">
        <v>117</v>
      </c>
      <c r="E8" s="169">
        <v>78837.0</v>
      </c>
      <c r="F8" s="170">
        <f t="shared" si="1"/>
        <v>78837</v>
      </c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</row>
    <row r="9">
      <c r="A9" s="165">
        <v>7.0</v>
      </c>
      <c r="B9" s="166" t="s">
        <v>500</v>
      </c>
      <c r="C9" s="167">
        <v>1.0</v>
      </c>
      <c r="D9" s="171" t="s">
        <v>117</v>
      </c>
      <c r="E9" s="169">
        <v>110867.0</v>
      </c>
      <c r="F9" s="170">
        <f t="shared" si="1"/>
        <v>110867</v>
      </c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</row>
    <row r="10">
      <c r="A10" s="165">
        <v>8.0</v>
      </c>
      <c r="B10" s="166" t="s">
        <v>501</v>
      </c>
      <c r="C10" s="167">
        <v>1.0</v>
      </c>
      <c r="D10" s="171" t="s">
        <v>117</v>
      </c>
      <c r="E10" s="169">
        <v>50392.0</v>
      </c>
      <c r="F10" s="170">
        <f t="shared" si="1"/>
        <v>50392</v>
      </c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</row>
    <row r="11">
      <c r="A11" s="165">
        <v>9.0</v>
      </c>
      <c r="B11" s="166" t="s">
        <v>502</v>
      </c>
      <c r="C11" s="167">
        <v>1.0</v>
      </c>
      <c r="D11" s="171" t="s">
        <v>117</v>
      </c>
      <c r="E11" s="169">
        <v>195932.0</v>
      </c>
      <c r="F11" s="170">
        <f t="shared" si="1"/>
        <v>195932</v>
      </c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</row>
    <row r="12">
      <c r="A12" s="165">
        <v>10.0</v>
      </c>
      <c r="B12" s="166" t="s">
        <v>503</v>
      </c>
      <c r="C12" s="167">
        <v>1.0</v>
      </c>
      <c r="D12" s="171" t="s">
        <v>117</v>
      </c>
      <c r="E12" s="169">
        <v>246394.0</v>
      </c>
      <c r="F12" s="170">
        <f t="shared" si="1"/>
        <v>246394</v>
      </c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</row>
    <row r="13">
      <c r="A13" s="165">
        <v>11.0</v>
      </c>
      <c r="B13" s="166" t="s">
        <v>504</v>
      </c>
      <c r="C13" s="167">
        <v>1.0</v>
      </c>
      <c r="D13" s="171" t="s">
        <v>117</v>
      </c>
      <c r="E13" s="169">
        <v>338520.0</v>
      </c>
      <c r="F13" s="170">
        <f t="shared" si="1"/>
        <v>338520</v>
      </c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</row>
    <row r="14">
      <c r="A14" s="165">
        <v>12.0</v>
      </c>
      <c r="B14" s="166" t="s">
        <v>505</v>
      </c>
      <c r="C14" s="167">
        <v>1.0</v>
      </c>
      <c r="D14" s="171" t="s">
        <v>117</v>
      </c>
      <c r="E14" s="169">
        <v>286156.0</v>
      </c>
      <c r="F14" s="170">
        <f t="shared" si="1"/>
        <v>286156</v>
      </c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</row>
    <row r="15">
      <c r="A15" s="165">
        <v>13.0</v>
      </c>
      <c r="B15" s="166" t="s">
        <v>506</v>
      </c>
      <c r="C15" s="167">
        <v>1.0</v>
      </c>
      <c r="D15" s="171" t="s">
        <v>117</v>
      </c>
      <c r="E15" s="169">
        <v>289212.0</v>
      </c>
      <c r="F15" s="170">
        <f t="shared" si="1"/>
        <v>289212</v>
      </c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</row>
    <row r="16">
      <c r="A16" s="165">
        <v>14.0</v>
      </c>
      <c r="B16" s="166" t="s">
        <v>507</v>
      </c>
      <c r="C16" s="167">
        <v>1.0</v>
      </c>
      <c r="D16" s="171" t="s">
        <v>117</v>
      </c>
      <c r="E16" s="169">
        <v>262979.0</v>
      </c>
      <c r="F16" s="170">
        <f t="shared" si="1"/>
        <v>262979</v>
      </c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</row>
    <row r="17">
      <c r="A17" s="165">
        <v>15.0</v>
      </c>
      <c r="B17" s="166" t="s">
        <v>508</v>
      </c>
      <c r="C17" s="167">
        <v>1.0</v>
      </c>
      <c r="D17" s="171" t="s">
        <v>117</v>
      </c>
      <c r="E17" s="169">
        <v>207771.0</v>
      </c>
      <c r="F17" s="170">
        <f t="shared" si="1"/>
        <v>207771</v>
      </c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</row>
    <row r="18">
      <c r="A18" s="165">
        <v>16.0</v>
      </c>
      <c r="B18" s="166" t="s">
        <v>509</v>
      </c>
      <c r="C18" s="167">
        <v>1.0</v>
      </c>
      <c r="D18" s="171" t="s">
        <v>117</v>
      </c>
      <c r="E18" s="169">
        <v>260705.0</v>
      </c>
      <c r="F18" s="170">
        <f t="shared" si="1"/>
        <v>260705</v>
      </c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</row>
    <row r="19">
      <c r="A19" s="165">
        <v>17.0</v>
      </c>
      <c r="B19" s="166" t="s">
        <v>510</v>
      </c>
      <c r="C19" s="167">
        <v>1.0</v>
      </c>
      <c r="D19" s="171" t="s">
        <v>117</v>
      </c>
      <c r="E19" s="169">
        <v>313116.0</v>
      </c>
      <c r="F19" s="170">
        <f t="shared" si="1"/>
        <v>313116</v>
      </c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</row>
    <row r="20">
      <c r="A20" s="165">
        <v>18.0</v>
      </c>
      <c r="B20" s="166" t="s">
        <v>511</v>
      </c>
      <c r="C20" s="167">
        <v>1.0</v>
      </c>
      <c r="D20" s="171" t="s">
        <v>117</v>
      </c>
      <c r="E20" s="169">
        <v>361437.0</v>
      </c>
      <c r="F20" s="170">
        <f t="shared" si="1"/>
        <v>361437</v>
      </c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</row>
    <row r="21" ht="15.75" customHeight="1">
      <c r="A21" s="165">
        <v>19.0</v>
      </c>
      <c r="B21" s="166" t="s">
        <v>512</v>
      </c>
      <c r="C21" s="167">
        <v>1.0</v>
      </c>
      <c r="D21" s="171" t="s">
        <v>117</v>
      </c>
      <c r="E21" s="169">
        <v>805888.0</v>
      </c>
      <c r="F21" s="170">
        <f t="shared" si="1"/>
        <v>805888</v>
      </c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</row>
    <row r="22" ht="15.75" customHeight="1">
      <c r="A22" s="165">
        <v>20.0</v>
      </c>
      <c r="B22" s="166" t="s">
        <v>513</v>
      </c>
      <c r="C22" s="167">
        <v>1.0</v>
      </c>
      <c r="D22" s="171" t="s">
        <v>117</v>
      </c>
      <c r="E22" s="169">
        <v>481955.0</v>
      </c>
      <c r="F22" s="170">
        <f t="shared" si="1"/>
        <v>481955</v>
      </c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</row>
    <row r="23" ht="15.75" customHeight="1">
      <c r="A23" s="165">
        <v>21.0</v>
      </c>
      <c r="B23" s="166" t="s">
        <v>514</v>
      </c>
      <c r="C23" s="167">
        <v>1.0</v>
      </c>
      <c r="D23" s="171" t="s">
        <v>117</v>
      </c>
      <c r="E23" s="169">
        <v>54293.0</v>
      </c>
      <c r="F23" s="170">
        <f t="shared" si="1"/>
        <v>54293</v>
      </c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</row>
    <row r="24" ht="15.75" customHeight="1">
      <c r="A24" s="165">
        <v>22.0</v>
      </c>
      <c r="B24" s="166" t="s">
        <v>515</v>
      </c>
      <c r="C24" s="167">
        <v>1.0</v>
      </c>
      <c r="D24" s="171" t="s">
        <v>117</v>
      </c>
      <c r="E24" s="169">
        <v>37014.0</v>
      </c>
      <c r="F24" s="170">
        <f t="shared" si="1"/>
        <v>37014</v>
      </c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</row>
    <row r="25" ht="15.75" customHeight="1">
      <c r="A25" s="165">
        <v>23.0</v>
      </c>
      <c r="B25" s="166" t="s">
        <v>516</v>
      </c>
      <c r="C25" s="167">
        <v>1.0</v>
      </c>
      <c r="D25" s="171" t="s">
        <v>117</v>
      </c>
      <c r="E25" s="169">
        <v>34116.0</v>
      </c>
      <c r="F25" s="170">
        <f t="shared" si="1"/>
        <v>34116</v>
      </c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</row>
    <row r="26" ht="15.75" customHeight="1">
      <c r="A26" s="165">
        <v>24.0</v>
      </c>
      <c r="B26" s="166" t="s">
        <v>517</v>
      </c>
      <c r="C26" s="167">
        <v>1.0</v>
      </c>
      <c r="D26" s="171" t="s">
        <v>117</v>
      </c>
      <c r="E26" s="169">
        <v>111663.0</v>
      </c>
      <c r="F26" s="170">
        <f t="shared" si="1"/>
        <v>111663</v>
      </c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</row>
    <row r="27" ht="15.75" customHeight="1">
      <c r="A27" s="165">
        <v>25.0</v>
      </c>
      <c r="B27" s="166" t="s">
        <v>518</v>
      </c>
      <c r="C27" s="167">
        <v>1.0</v>
      </c>
      <c r="D27" s="171" t="s">
        <v>117</v>
      </c>
      <c r="E27" s="169">
        <v>55556.0</v>
      </c>
      <c r="F27" s="170">
        <f t="shared" si="1"/>
        <v>55556</v>
      </c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</row>
    <row r="28" ht="15.75" customHeight="1">
      <c r="A28" s="165">
        <v>26.0</v>
      </c>
      <c r="B28" s="166" t="s">
        <v>519</v>
      </c>
      <c r="C28" s="167">
        <v>1.0</v>
      </c>
      <c r="D28" s="171" t="s">
        <v>117</v>
      </c>
      <c r="E28" s="169">
        <v>33168.0</v>
      </c>
      <c r="F28" s="170">
        <f t="shared" si="1"/>
        <v>33168</v>
      </c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</row>
    <row r="29" ht="15.75" customHeight="1">
      <c r="A29" s="165">
        <v>27.0</v>
      </c>
      <c r="B29" s="166" t="s">
        <v>520</v>
      </c>
      <c r="C29" s="167">
        <v>1.0</v>
      </c>
      <c r="D29" s="171" t="s">
        <v>117</v>
      </c>
      <c r="E29" s="169">
        <v>30271.0</v>
      </c>
      <c r="F29" s="170">
        <f t="shared" si="1"/>
        <v>30271</v>
      </c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</row>
    <row r="30" ht="15.75" customHeight="1">
      <c r="A30" s="165">
        <v>28.0</v>
      </c>
      <c r="B30" s="166" t="s">
        <v>521</v>
      </c>
      <c r="C30" s="167">
        <v>1.0</v>
      </c>
      <c r="D30" s="171" t="s">
        <v>117</v>
      </c>
      <c r="E30" s="169">
        <v>179760.0</v>
      </c>
      <c r="F30" s="170">
        <f t="shared" si="1"/>
        <v>179760</v>
      </c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</row>
    <row r="31" ht="15.75" customHeight="1">
      <c r="A31" s="165">
        <v>29.0</v>
      </c>
      <c r="B31" s="166" t="s">
        <v>522</v>
      </c>
      <c r="C31" s="167">
        <v>1.0</v>
      </c>
      <c r="D31" s="171" t="s">
        <v>117</v>
      </c>
      <c r="E31" s="169">
        <v>32272.0</v>
      </c>
      <c r="F31" s="170">
        <f t="shared" si="1"/>
        <v>32272</v>
      </c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</row>
    <row r="32" ht="15.75" customHeight="1">
      <c r="A32" s="165">
        <v>30.0</v>
      </c>
      <c r="B32" s="166" t="s">
        <v>523</v>
      </c>
      <c r="C32" s="167">
        <v>1.0</v>
      </c>
      <c r="D32" s="171" t="s">
        <v>117</v>
      </c>
      <c r="E32" s="169">
        <v>267449.0</v>
      </c>
      <c r="F32" s="170">
        <f t="shared" si="1"/>
        <v>267449</v>
      </c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</row>
    <row r="33" ht="15.75" customHeight="1">
      <c r="A33" s="165">
        <v>31.0</v>
      </c>
      <c r="B33" s="166" t="s">
        <v>524</v>
      </c>
      <c r="C33" s="167">
        <v>1.0</v>
      </c>
      <c r="D33" s="171" t="s">
        <v>117</v>
      </c>
      <c r="E33" s="169">
        <v>118185.0</v>
      </c>
      <c r="F33" s="170">
        <f t="shared" si="1"/>
        <v>118185</v>
      </c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</row>
    <row r="34" ht="15.75" customHeight="1">
      <c r="A34" s="165">
        <v>32.0</v>
      </c>
      <c r="B34" s="166" t="s">
        <v>525</v>
      </c>
      <c r="C34" s="167">
        <v>1.0</v>
      </c>
      <c r="D34" s="171" t="s">
        <v>117</v>
      </c>
      <c r="E34" s="169">
        <v>141207.0</v>
      </c>
      <c r="F34" s="170">
        <f t="shared" si="1"/>
        <v>141207</v>
      </c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</row>
    <row r="35" ht="15.75" customHeight="1">
      <c r="A35" s="165">
        <v>33.0</v>
      </c>
      <c r="B35" s="166" t="s">
        <v>526</v>
      </c>
      <c r="C35" s="167">
        <v>1.0</v>
      </c>
      <c r="D35" s="171" t="s">
        <v>117</v>
      </c>
      <c r="E35" s="169">
        <v>124622.0</v>
      </c>
      <c r="F35" s="170">
        <f t="shared" si="1"/>
        <v>124622</v>
      </c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</row>
    <row r="36" ht="15.75" customHeight="1">
      <c r="A36" s="165">
        <v>34.0</v>
      </c>
      <c r="B36" s="166" t="s">
        <v>527</v>
      </c>
      <c r="C36" s="167">
        <v>1.0</v>
      </c>
      <c r="D36" s="171" t="s">
        <v>117</v>
      </c>
      <c r="E36" s="169">
        <v>419927.0</v>
      </c>
      <c r="F36" s="170">
        <f t="shared" si="1"/>
        <v>419927</v>
      </c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</row>
    <row r="37" ht="15.75" customHeight="1">
      <c r="A37" s="165">
        <v>35.0</v>
      </c>
      <c r="B37" s="166" t="s">
        <v>528</v>
      </c>
      <c r="C37" s="167">
        <v>1.0</v>
      </c>
      <c r="D37" s="171" t="s">
        <v>117</v>
      </c>
      <c r="E37" s="169">
        <v>139359.0</v>
      </c>
      <c r="F37" s="170">
        <f t="shared" si="1"/>
        <v>139359</v>
      </c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</row>
    <row r="38" ht="15.75" customHeight="1">
      <c r="A38" s="165">
        <v>36.0</v>
      </c>
      <c r="B38" s="166" t="s">
        <v>529</v>
      </c>
      <c r="C38" s="167">
        <v>1.0</v>
      </c>
      <c r="D38" s="171" t="s">
        <v>117</v>
      </c>
      <c r="E38" s="169">
        <v>188131.0</v>
      </c>
      <c r="F38" s="170">
        <f t="shared" si="1"/>
        <v>188131</v>
      </c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</row>
    <row r="39" ht="15.75" customHeight="1">
      <c r="A39" s="165">
        <v>37.0</v>
      </c>
      <c r="B39" s="166" t="s">
        <v>530</v>
      </c>
      <c r="C39" s="167">
        <v>1.0</v>
      </c>
      <c r="D39" s="171" t="s">
        <v>117</v>
      </c>
      <c r="E39" s="169">
        <v>153321.0</v>
      </c>
      <c r="F39" s="170">
        <f t="shared" si="1"/>
        <v>153321</v>
      </c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</row>
    <row r="40" ht="15.75" customHeight="1">
      <c r="A40" s="165">
        <v>38.0</v>
      </c>
      <c r="B40" s="166" t="s">
        <v>531</v>
      </c>
      <c r="C40" s="167">
        <v>1.0</v>
      </c>
      <c r="D40" s="171" t="s">
        <v>117</v>
      </c>
      <c r="E40" s="169">
        <v>225703.0</v>
      </c>
      <c r="F40" s="170">
        <f t="shared" si="1"/>
        <v>225703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</row>
    <row r="41" ht="15.75" customHeight="1">
      <c r="A41" s="165">
        <v>39.0</v>
      </c>
      <c r="B41" s="166" t="s">
        <v>532</v>
      </c>
      <c r="C41" s="167">
        <v>1.0</v>
      </c>
      <c r="D41" s="171" t="s">
        <v>117</v>
      </c>
      <c r="E41" s="169">
        <v>175653.0</v>
      </c>
      <c r="F41" s="170">
        <f t="shared" si="1"/>
        <v>175653</v>
      </c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</row>
    <row r="42" ht="15.75" customHeight="1">
      <c r="A42" s="165">
        <v>40.0</v>
      </c>
      <c r="B42" s="166" t="s">
        <v>533</v>
      </c>
      <c r="C42" s="167">
        <v>1.0</v>
      </c>
      <c r="D42" s="171" t="s">
        <v>117</v>
      </c>
      <c r="E42" s="169">
        <v>110867.0</v>
      </c>
      <c r="F42" s="170">
        <f t="shared" si="1"/>
        <v>110867</v>
      </c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</row>
    <row r="43" ht="15.75" customHeight="1">
      <c r="A43" s="165">
        <v>41.0</v>
      </c>
      <c r="B43" s="166" t="s">
        <v>534</v>
      </c>
      <c r="C43" s="167">
        <v>1.0</v>
      </c>
      <c r="D43" s="171" t="s">
        <v>117</v>
      </c>
      <c r="E43" s="169">
        <v>110867.0</v>
      </c>
      <c r="F43" s="170">
        <f t="shared" si="1"/>
        <v>110867</v>
      </c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</row>
    <row r="44" ht="15.75" customHeight="1">
      <c r="A44" s="165">
        <v>42.0</v>
      </c>
      <c r="B44" s="166" t="s">
        <v>535</v>
      </c>
      <c r="C44" s="167">
        <v>1.0</v>
      </c>
      <c r="D44" s="171" t="s">
        <v>117</v>
      </c>
      <c r="E44" s="169">
        <v>77470.0</v>
      </c>
      <c r="F44" s="170">
        <f t="shared" si="1"/>
        <v>77470</v>
      </c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</row>
    <row r="45" ht="15.75" customHeight="1">
      <c r="A45" s="165">
        <v>43.0</v>
      </c>
      <c r="B45" s="166" t="s">
        <v>536</v>
      </c>
      <c r="C45" s="167">
        <v>1.0</v>
      </c>
      <c r="D45" s="171" t="s">
        <v>117</v>
      </c>
      <c r="E45" s="169">
        <v>146797.0</v>
      </c>
      <c r="F45" s="170">
        <f t="shared" si="1"/>
        <v>146797</v>
      </c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</row>
    <row r="46" ht="15.75" customHeight="1">
      <c r="A46" s="165">
        <v>44.0</v>
      </c>
      <c r="B46" s="166" t="s">
        <v>537</v>
      </c>
      <c r="C46" s="167">
        <v>1.0</v>
      </c>
      <c r="D46" s="171" t="s">
        <v>117</v>
      </c>
      <c r="E46" s="169">
        <v>127245.0</v>
      </c>
      <c r="F46" s="170">
        <f t="shared" si="1"/>
        <v>127245</v>
      </c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</row>
    <row r="47" ht="15.75" customHeight="1">
      <c r="A47" s="165">
        <v>45.0</v>
      </c>
      <c r="B47" s="166" t="s">
        <v>538</v>
      </c>
      <c r="C47" s="167">
        <v>1.0</v>
      </c>
      <c r="D47" s="171" t="s">
        <v>117</v>
      </c>
      <c r="E47" s="169">
        <v>122775.0</v>
      </c>
      <c r="F47" s="170">
        <f t="shared" si="1"/>
        <v>122775</v>
      </c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</row>
    <row r="48" ht="15.75" customHeight="1">
      <c r="A48" s="165">
        <v>46.0</v>
      </c>
      <c r="B48" s="166" t="s">
        <v>539</v>
      </c>
      <c r="C48" s="167">
        <v>1.0</v>
      </c>
      <c r="D48" s="171" t="s">
        <v>117</v>
      </c>
      <c r="E48" s="169">
        <v>61456.0</v>
      </c>
      <c r="F48" s="170">
        <f t="shared" si="1"/>
        <v>61456</v>
      </c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</row>
    <row r="49" ht="15.75" customHeight="1">
      <c r="A49" s="165">
        <v>47.0</v>
      </c>
      <c r="B49" s="166" t="s">
        <v>540</v>
      </c>
      <c r="C49" s="167">
        <v>1.0</v>
      </c>
      <c r="D49" s="171" t="s">
        <v>117</v>
      </c>
      <c r="E49" s="169">
        <v>192877.0</v>
      </c>
      <c r="F49" s="170">
        <f t="shared" si="1"/>
        <v>192877</v>
      </c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</row>
    <row r="50" ht="15.75" customHeight="1">
      <c r="A50" s="165">
        <v>48.0</v>
      </c>
      <c r="B50" s="166" t="s">
        <v>541</v>
      </c>
      <c r="C50" s="167">
        <v>1.0</v>
      </c>
      <c r="D50" s="171" t="s">
        <v>117</v>
      </c>
      <c r="E50" s="169">
        <v>326784.0</v>
      </c>
      <c r="F50" s="170">
        <f t="shared" si="1"/>
        <v>326784</v>
      </c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</row>
    <row r="51" ht="15.75" customHeight="1">
      <c r="A51" s="165">
        <v>49.0</v>
      </c>
      <c r="B51" s="166" t="s">
        <v>542</v>
      </c>
      <c r="C51" s="167">
        <v>1.0</v>
      </c>
      <c r="D51" s="171" t="s">
        <v>117</v>
      </c>
      <c r="E51" s="169">
        <v>397025.0</v>
      </c>
      <c r="F51" s="170">
        <f t="shared" si="1"/>
        <v>397025</v>
      </c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</row>
    <row r="52" ht="15.75" customHeight="1">
      <c r="A52" s="165">
        <v>50.0</v>
      </c>
      <c r="B52" s="166" t="s">
        <v>543</v>
      </c>
      <c r="C52" s="167">
        <v>1.0</v>
      </c>
      <c r="D52" s="171" t="s">
        <v>117</v>
      </c>
      <c r="E52" s="169">
        <v>344989.0</v>
      </c>
      <c r="F52" s="170">
        <f t="shared" si="1"/>
        <v>344989</v>
      </c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</row>
    <row r="53" ht="15.75" customHeight="1">
      <c r="A53" s="165">
        <v>51.0</v>
      </c>
      <c r="B53" s="166" t="s">
        <v>544</v>
      </c>
      <c r="C53" s="167">
        <v>1.0</v>
      </c>
      <c r="D53" s="171" t="s">
        <v>117</v>
      </c>
      <c r="E53" s="169">
        <v>408361.0</v>
      </c>
      <c r="F53" s="170">
        <f t="shared" si="1"/>
        <v>408361</v>
      </c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</row>
    <row r="54" ht="15.75" customHeight="1">
      <c r="A54" s="165">
        <v>52.0</v>
      </c>
      <c r="B54" s="166" t="s">
        <v>545</v>
      </c>
      <c r="C54" s="167">
        <v>1.0</v>
      </c>
      <c r="D54" s="171" t="s">
        <v>117</v>
      </c>
      <c r="E54" s="169">
        <v>315858.0</v>
      </c>
      <c r="F54" s="170">
        <f t="shared" si="1"/>
        <v>315858</v>
      </c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</row>
    <row r="55" ht="15.75" customHeight="1">
      <c r="A55" s="165">
        <v>53.0</v>
      </c>
      <c r="B55" s="166" t="s">
        <v>546</v>
      </c>
      <c r="C55" s="167">
        <v>1.0</v>
      </c>
      <c r="D55" s="171" t="s">
        <v>117</v>
      </c>
      <c r="E55" s="169">
        <v>219110.0</v>
      </c>
      <c r="F55" s="170">
        <f t="shared" si="1"/>
        <v>219110</v>
      </c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</row>
    <row r="56" ht="15.75" customHeight="1">
      <c r="A56" s="165">
        <v>54.0</v>
      </c>
      <c r="B56" s="166" t="s">
        <v>547</v>
      </c>
      <c r="C56" s="167">
        <v>1.0</v>
      </c>
      <c r="D56" s="171" t="s">
        <v>117</v>
      </c>
      <c r="E56" s="169">
        <v>219110.0</v>
      </c>
      <c r="F56" s="170">
        <f t="shared" si="1"/>
        <v>219110</v>
      </c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</row>
    <row r="57" ht="15.75" customHeight="1">
      <c r="A57" s="165">
        <v>55.0</v>
      </c>
      <c r="B57" s="166" t="s">
        <v>548</v>
      </c>
      <c r="C57" s="167">
        <v>1.0</v>
      </c>
      <c r="D57" s="171" t="s">
        <v>117</v>
      </c>
      <c r="E57" s="169">
        <v>59402.0</v>
      </c>
      <c r="F57" s="170">
        <f t="shared" si="1"/>
        <v>59402</v>
      </c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</row>
    <row r="58" ht="15.75" customHeight="1">
      <c r="A58" s="165">
        <v>56.0</v>
      </c>
      <c r="B58" s="166" t="s">
        <v>549</v>
      </c>
      <c r="C58" s="167">
        <v>1.0</v>
      </c>
      <c r="D58" s="171" t="s">
        <v>117</v>
      </c>
      <c r="E58" s="169">
        <v>183455.0</v>
      </c>
      <c r="F58" s="170">
        <f t="shared" si="1"/>
        <v>183455</v>
      </c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</row>
    <row r="59" ht="15.75" customHeight="1">
      <c r="A59" s="165">
        <v>57.0</v>
      </c>
      <c r="B59" s="166" t="s">
        <v>550</v>
      </c>
      <c r="C59" s="167">
        <v>1.0</v>
      </c>
      <c r="D59" s="171" t="s">
        <v>117</v>
      </c>
      <c r="E59" s="169">
        <v>223856.0</v>
      </c>
      <c r="F59" s="170">
        <f t="shared" si="1"/>
        <v>223856</v>
      </c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</row>
    <row r="60" ht="15.75" customHeight="1">
      <c r="A60" s="165">
        <v>58.0</v>
      </c>
      <c r="B60" s="166" t="s">
        <v>551</v>
      </c>
      <c r="C60" s="167">
        <v>1.0</v>
      </c>
      <c r="D60" s="171" t="s">
        <v>117</v>
      </c>
      <c r="E60" s="169">
        <v>59402.0</v>
      </c>
      <c r="F60" s="170">
        <f t="shared" si="1"/>
        <v>59402</v>
      </c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</row>
    <row r="61" ht="15.75" customHeight="1">
      <c r="A61" s="165">
        <v>59.0</v>
      </c>
      <c r="B61" s="166" t="s">
        <v>552</v>
      </c>
      <c r="C61" s="167">
        <v>1.0</v>
      </c>
      <c r="D61" s="171" t="s">
        <v>117</v>
      </c>
      <c r="E61" s="169">
        <v>448989.0</v>
      </c>
      <c r="F61" s="170">
        <f t="shared" si="1"/>
        <v>448989</v>
      </c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</row>
    <row r="62" ht="15.75" customHeight="1">
      <c r="A62" s="165">
        <v>60.0</v>
      </c>
      <c r="B62" s="166" t="s">
        <v>553</v>
      </c>
      <c r="C62" s="167">
        <v>1.0</v>
      </c>
      <c r="D62" s="171" t="s">
        <v>117</v>
      </c>
      <c r="E62" s="169">
        <v>168491.0</v>
      </c>
      <c r="F62" s="170">
        <f t="shared" si="1"/>
        <v>168491</v>
      </c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</row>
    <row r="63" ht="15.75" customHeight="1">
      <c r="A63" s="165">
        <v>61.0</v>
      </c>
      <c r="B63" s="166" t="s">
        <v>554</v>
      </c>
      <c r="C63" s="167">
        <v>1.0</v>
      </c>
      <c r="D63" s="171" t="s">
        <v>117</v>
      </c>
      <c r="E63" s="169">
        <v>267518.0</v>
      </c>
      <c r="F63" s="170">
        <f t="shared" si="1"/>
        <v>267518</v>
      </c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</row>
    <row r="64" ht="15.75" customHeight="1">
      <c r="A64" s="165">
        <v>62.0</v>
      </c>
      <c r="B64" s="166" t="s">
        <v>555</v>
      </c>
      <c r="C64" s="167">
        <v>1.0</v>
      </c>
      <c r="D64" s="171" t="s">
        <v>117</v>
      </c>
      <c r="E64" s="169">
        <v>297013.0</v>
      </c>
      <c r="F64" s="170">
        <f t="shared" si="1"/>
        <v>297013</v>
      </c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</row>
    <row r="65" ht="15.75" customHeight="1">
      <c r="A65" s="165">
        <v>63.0</v>
      </c>
      <c r="B65" s="166" t="s">
        <v>556</v>
      </c>
      <c r="C65" s="167">
        <v>1.0</v>
      </c>
      <c r="D65" s="171" t="s">
        <v>117</v>
      </c>
      <c r="E65" s="169">
        <v>372634.0</v>
      </c>
      <c r="F65" s="170">
        <f t="shared" si="1"/>
        <v>372634</v>
      </c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</row>
    <row r="66" ht="15.75" customHeight="1">
      <c r="A66" s="165">
        <v>64.0</v>
      </c>
      <c r="B66" s="166" t="s">
        <v>557</v>
      </c>
      <c r="C66" s="167">
        <v>1.0</v>
      </c>
      <c r="D66" s="171" t="s">
        <v>117</v>
      </c>
      <c r="E66" s="169">
        <v>202732.0</v>
      </c>
      <c r="F66" s="170">
        <f t="shared" si="1"/>
        <v>202732</v>
      </c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</row>
    <row r="67" ht="15.75" customHeight="1">
      <c r="A67" s="165">
        <v>65.0</v>
      </c>
      <c r="B67" s="166" t="s">
        <v>558</v>
      </c>
      <c r="C67" s="167">
        <v>1.0</v>
      </c>
      <c r="D67" s="171" t="s">
        <v>117</v>
      </c>
      <c r="E67" s="169">
        <v>408361.0</v>
      </c>
      <c r="F67" s="170">
        <f t="shared" si="1"/>
        <v>408361</v>
      </c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</row>
    <row r="68" ht="15.75" customHeight="1">
      <c r="A68" s="165">
        <v>66.0</v>
      </c>
      <c r="B68" s="166" t="s">
        <v>559</v>
      </c>
      <c r="C68" s="167">
        <v>1.0</v>
      </c>
      <c r="D68" s="171" t="s">
        <v>117</v>
      </c>
      <c r="E68" s="169">
        <v>328413.0</v>
      </c>
      <c r="F68" s="170">
        <f t="shared" si="1"/>
        <v>328413</v>
      </c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</row>
    <row r="69" ht="15.75" customHeight="1">
      <c r="A69" s="165">
        <v>67.0</v>
      </c>
      <c r="B69" s="166" t="s">
        <v>560</v>
      </c>
      <c r="C69" s="167">
        <v>1.0</v>
      </c>
      <c r="D69" s="171" t="s">
        <v>117</v>
      </c>
      <c r="E69" s="169">
        <v>1729646.0</v>
      </c>
      <c r="F69" s="170">
        <f t="shared" si="1"/>
        <v>1729646</v>
      </c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</row>
    <row r="70" ht="15.75" customHeight="1">
      <c r="A70" s="165">
        <v>68.0</v>
      </c>
      <c r="B70" s="166" t="s">
        <v>561</v>
      </c>
      <c r="C70" s="167">
        <v>1.0</v>
      </c>
      <c r="D70" s="171" t="s">
        <v>117</v>
      </c>
      <c r="E70" s="169">
        <v>3113362.0</v>
      </c>
      <c r="F70" s="170">
        <f t="shared" si="1"/>
        <v>3113362</v>
      </c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</row>
    <row r="71" ht="15.75" customHeight="1">
      <c r="A71" s="165">
        <v>69.0</v>
      </c>
      <c r="B71" s="166" t="s">
        <v>562</v>
      </c>
      <c r="C71" s="167">
        <v>1.0</v>
      </c>
      <c r="D71" s="171" t="s">
        <v>117</v>
      </c>
      <c r="E71" s="169">
        <v>1623616.0</v>
      </c>
      <c r="F71" s="170">
        <f t="shared" si="1"/>
        <v>1623616</v>
      </c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</row>
    <row r="72" ht="15.75" customHeight="1">
      <c r="A72" s="165">
        <v>70.0</v>
      </c>
      <c r="B72" s="166" t="s">
        <v>563</v>
      </c>
      <c r="C72" s="167">
        <v>1.0</v>
      </c>
      <c r="D72" s="171" t="s">
        <v>117</v>
      </c>
      <c r="E72" s="169">
        <v>1557756.0</v>
      </c>
      <c r="F72" s="170">
        <f t="shared" si="1"/>
        <v>1557756</v>
      </c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</row>
    <row r="73" ht="15.75" customHeight="1">
      <c r="A73" s="165">
        <v>71.0</v>
      </c>
      <c r="B73" s="172" t="s">
        <v>564</v>
      </c>
      <c r="C73" s="173">
        <v>1.0</v>
      </c>
      <c r="D73" s="171" t="s">
        <v>117</v>
      </c>
      <c r="E73" s="174">
        <v>1272443.0</v>
      </c>
      <c r="F73" s="170">
        <f t="shared" si="1"/>
        <v>1272443</v>
      </c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</row>
    <row r="74" ht="15.75" customHeight="1">
      <c r="A74" s="165">
        <v>72.0</v>
      </c>
      <c r="B74" s="172" t="s">
        <v>565</v>
      </c>
      <c r="C74" s="173">
        <v>1.0</v>
      </c>
      <c r="D74" s="171" t="s">
        <v>117</v>
      </c>
      <c r="E74" s="174">
        <v>998695.0</v>
      </c>
      <c r="F74" s="170">
        <f t="shared" si="1"/>
        <v>998695</v>
      </c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</row>
    <row r="75" ht="15.75" customHeight="1">
      <c r="A75" s="165"/>
      <c r="B75" s="175" t="s">
        <v>566</v>
      </c>
      <c r="C75" s="173"/>
      <c r="D75" s="171"/>
      <c r="E75" s="174"/>
      <c r="F75" s="17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</row>
    <row r="76" ht="15.75" customHeight="1">
      <c r="A76" s="165">
        <v>73.0</v>
      </c>
      <c r="B76" s="166" t="s">
        <v>567</v>
      </c>
      <c r="C76" s="167">
        <v>1.0</v>
      </c>
      <c r="D76" s="171" t="s">
        <v>117</v>
      </c>
      <c r="E76" s="169">
        <v>253462.0</v>
      </c>
      <c r="F76" s="170">
        <f t="shared" ref="F76:F147" si="2">E76*C76</f>
        <v>253462</v>
      </c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</row>
    <row r="77" ht="15.75" customHeight="1">
      <c r="A77" s="165">
        <v>74.0</v>
      </c>
      <c r="B77" s="166" t="s">
        <v>568</v>
      </c>
      <c r="C77" s="167">
        <v>1.0</v>
      </c>
      <c r="D77" s="171" t="s">
        <v>117</v>
      </c>
      <c r="E77" s="169">
        <v>311533.0</v>
      </c>
      <c r="F77" s="170">
        <f t="shared" si="2"/>
        <v>311533</v>
      </c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</row>
    <row r="78" ht="15.75" customHeight="1">
      <c r="A78" s="165">
        <v>75.0</v>
      </c>
      <c r="B78" s="166" t="s">
        <v>569</v>
      </c>
      <c r="C78" s="167">
        <v>1.0</v>
      </c>
      <c r="D78" s="171" t="s">
        <v>117</v>
      </c>
      <c r="E78" s="169">
        <v>306644.0</v>
      </c>
      <c r="F78" s="170">
        <f t="shared" si="2"/>
        <v>306644</v>
      </c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</row>
    <row r="79" ht="15.75" customHeight="1">
      <c r="A79" s="165">
        <v>76.0</v>
      </c>
      <c r="B79" s="166" t="s">
        <v>570</v>
      </c>
      <c r="C79" s="167">
        <v>1.0</v>
      </c>
      <c r="D79" s="171" t="s">
        <v>117</v>
      </c>
      <c r="E79" s="169">
        <v>75211.0</v>
      </c>
      <c r="F79" s="170">
        <f t="shared" si="2"/>
        <v>75211</v>
      </c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</row>
    <row r="80" ht="15.75" customHeight="1">
      <c r="A80" s="165">
        <v>77.0</v>
      </c>
      <c r="B80" s="166" t="s">
        <v>571</v>
      </c>
      <c r="C80" s="167">
        <v>1.0</v>
      </c>
      <c r="D80" s="171" t="s">
        <v>117</v>
      </c>
      <c r="E80" s="169">
        <v>69257.0</v>
      </c>
      <c r="F80" s="170">
        <f t="shared" si="2"/>
        <v>69257</v>
      </c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</row>
    <row r="81" ht="15.75" customHeight="1">
      <c r="A81" s="165">
        <v>78.0</v>
      </c>
      <c r="B81" s="166" t="s">
        <v>572</v>
      </c>
      <c r="C81" s="167">
        <v>1.0</v>
      </c>
      <c r="D81" s="171" t="s">
        <v>117</v>
      </c>
      <c r="E81" s="169">
        <v>60872.0</v>
      </c>
      <c r="F81" s="170">
        <f t="shared" si="2"/>
        <v>60872</v>
      </c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</row>
    <row r="82" ht="15.75" customHeight="1">
      <c r="A82" s="165">
        <v>79.0</v>
      </c>
      <c r="B82" s="166" t="s">
        <v>573</v>
      </c>
      <c r="C82" s="167">
        <v>1.0</v>
      </c>
      <c r="D82" s="171" t="s">
        <v>117</v>
      </c>
      <c r="E82" s="169">
        <v>87119.0</v>
      </c>
      <c r="F82" s="170">
        <f t="shared" si="2"/>
        <v>87119</v>
      </c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</row>
    <row r="83" ht="15.75" customHeight="1">
      <c r="A83" s="165">
        <v>80.0</v>
      </c>
      <c r="B83" s="166" t="s">
        <v>574</v>
      </c>
      <c r="C83" s="167">
        <v>1.0</v>
      </c>
      <c r="D83" s="171" t="s">
        <v>117</v>
      </c>
      <c r="E83" s="169">
        <v>41334.0</v>
      </c>
      <c r="F83" s="170">
        <f t="shared" si="2"/>
        <v>41334</v>
      </c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</row>
    <row r="84" ht="15.75" customHeight="1">
      <c r="A84" s="165">
        <v>81.0</v>
      </c>
      <c r="B84" s="166" t="s">
        <v>575</v>
      </c>
      <c r="C84" s="167">
        <v>1.0</v>
      </c>
      <c r="D84" s="171" t="s">
        <v>117</v>
      </c>
      <c r="E84" s="169">
        <v>137546.0</v>
      </c>
      <c r="F84" s="170">
        <f t="shared" si="2"/>
        <v>137546</v>
      </c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</row>
    <row r="85" ht="15.75" customHeight="1">
      <c r="A85" s="165">
        <v>82.0</v>
      </c>
      <c r="B85" s="166" t="s">
        <v>576</v>
      </c>
      <c r="C85" s="167">
        <v>1.0</v>
      </c>
      <c r="D85" s="171" t="s">
        <v>117</v>
      </c>
      <c r="E85" s="169">
        <v>161968.0</v>
      </c>
      <c r="F85" s="170">
        <f t="shared" si="2"/>
        <v>161968</v>
      </c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</row>
    <row r="86" ht="15.75" customHeight="1">
      <c r="A86" s="165">
        <v>83.0</v>
      </c>
      <c r="B86" s="166" t="s">
        <v>577</v>
      </c>
      <c r="C86" s="167">
        <v>1.0</v>
      </c>
      <c r="D86" s="171" t="s">
        <v>117</v>
      </c>
      <c r="E86" s="169">
        <v>206077.0</v>
      </c>
      <c r="F86" s="170">
        <f t="shared" si="2"/>
        <v>206077</v>
      </c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</row>
    <row r="87" ht="15.75" customHeight="1">
      <c r="A87" s="165">
        <v>84.0</v>
      </c>
      <c r="B87" s="166" t="s">
        <v>578</v>
      </c>
      <c r="C87" s="167">
        <v>1.0</v>
      </c>
      <c r="D87" s="171" t="s">
        <v>117</v>
      </c>
      <c r="E87" s="169">
        <v>182247.0</v>
      </c>
      <c r="F87" s="170">
        <f t="shared" si="2"/>
        <v>182247</v>
      </c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</row>
    <row r="88" ht="15.75" customHeight="1">
      <c r="A88" s="165">
        <v>85.0</v>
      </c>
      <c r="B88" s="166" t="s">
        <v>579</v>
      </c>
      <c r="C88" s="167">
        <v>1.0</v>
      </c>
      <c r="D88" s="171" t="s">
        <v>117</v>
      </c>
      <c r="E88" s="169">
        <v>215073.0</v>
      </c>
      <c r="F88" s="170">
        <f t="shared" si="2"/>
        <v>215073</v>
      </c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</row>
    <row r="89" ht="15.75" customHeight="1">
      <c r="A89" s="165">
        <v>86.0</v>
      </c>
      <c r="B89" s="166" t="s">
        <v>580</v>
      </c>
      <c r="C89" s="167">
        <v>1.0</v>
      </c>
      <c r="D89" s="171" t="s">
        <v>117</v>
      </c>
      <c r="E89" s="169">
        <v>155807.0</v>
      </c>
      <c r="F89" s="170">
        <f t="shared" si="2"/>
        <v>155807</v>
      </c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</row>
    <row r="90" ht="15.75" customHeight="1">
      <c r="A90" s="165">
        <v>87.0</v>
      </c>
      <c r="B90" s="166" t="s">
        <v>581</v>
      </c>
      <c r="C90" s="167">
        <v>1.0</v>
      </c>
      <c r="D90" s="171" t="s">
        <v>117</v>
      </c>
      <c r="E90" s="169">
        <v>120103.0</v>
      </c>
      <c r="F90" s="170">
        <f t="shared" si="2"/>
        <v>120103</v>
      </c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</row>
    <row r="91" ht="15.75" customHeight="1">
      <c r="A91" s="165">
        <v>88.0</v>
      </c>
      <c r="B91" s="166" t="s">
        <v>582</v>
      </c>
      <c r="C91" s="167">
        <v>1.0</v>
      </c>
      <c r="D91" s="171" t="s">
        <v>117</v>
      </c>
      <c r="E91" s="169">
        <v>151062.0</v>
      </c>
      <c r="F91" s="170">
        <f t="shared" si="2"/>
        <v>151062</v>
      </c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</row>
    <row r="92" ht="15.75" customHeight="1">
      <c r="A92" s="165">
        <v>89.0</v>
      </c>
      <c r="B92" s="166" t="s">
        <v>583</v>
      </c>
      <c r="C92" s="167">
        <v>1.0</v>
      </c>
      <c r="D92" s="171" t="s">
        <v>117</v>
      </c>
      <c r="E92" s="169">
        <v>187967.0</v>
      </c>
      <c r="F92" s="170">
        <f t="shared" si="2"/>
        <v>187967</v>
      </c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</row>
    <row r="93" ht="15.75" customHeight="1">
      <c r="A93" s="165">
        <v>90.0</v>
      </c>
      <c r="B93" s="166" t="s">
        <v>584</v>
      </c>
      <c r="C93" s="167">
        <v>1.0</v>
      </c>
      <c r="D93" s="171" t="s">
        <v>117</v>
      </c>
      <c r="E93" s="169">
        <v>247665.0</v>
      </c>
      <c r="F93" s="170">
        <f t="shared" si="2"/>
        <v>247665</v>
      </c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</row>
    <row r="94" ht="15.75" customHeight="1">
      <c r="A94" s="165">
        <v>91.0</v>
      </c>
      <c r="B94" s="166" t="s">
        <v>585</v>
      </c>
      <c r="C94" s="167">
        <v>1.0</v>
      </c>
      <c r="D94" s="171" t="s">
        <v>117</v>
      </c>
      <c r="E94" s="169">
        <v>537525.0</v>
      </c>
      <c r="F94" s="170">
        <f t="shared" si="2"/>
        <v>537525</v>
      </c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</row>
    <row r="95" ht="15.75" customHeight="1">
      <c r="A95" s="165">
        <v>92.0</v>
      </c>
      <c r="B95" s="166" t="s">
        <v>586</v>
      </c>
      <c r="C95" s="167">
        <v>1.0</v>
      </c>
      <c r="D95" s="171" t="s">
        <v>117</v>
      </c>
      <c r="E95" s="169">
        <v>337780.0</v>
      </c>
      <c r="F95" s="170">
        <f t="shared" si="2"/>
        <v>337780</v>
      </c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</row>
    <row r="96" ht="15.75" customHeight="1">
      <c r="A96" s="165">
        <v>93.0</v>
      </c>
      <c r="B96" s="166" t="s">
        <v>587</v>
      </c>
      <c r="C96" s="167">
        <v>1.0</v>
      </c>
      <c r="D96" s="171" t="s">
        <v>117</v>
      </c>
      <c r="E96" s="169">
        <v>41334.0</v>
      </c>
      <c r="F96" s="170">
        <f t="shared" si="2"/>
        <v>41334</v>
      </c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</row>
    <row r="97" ht="15.75" customHeight="1">
      <c r="A97" s="165">
        <v>94.0</v>
      </c>
      <c r="B97" s="166" t="s">
        <v>588</v>
      </c>
      <c r="C97" s="167">
        <v>1.0</v>
      </c>
      <c r="D97" s="171" t="s">
        <v>117</v>
      </c>
      <c r="E97" s="169">
        <v>27833.0</v>
      </c>
      <c r="F97" s="170">
        <f t="shared" si="2"/>
        <v>27833</v>
      </c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</row>
    <row r="98" ht="15.75" customHeight="1">
      <c r="A98" s="165">
        <v>95.0</v>
      </c>
      <c r="B98" s="166" t="s">
        <v>589</v>
      </c>
      <c r="C98" s="167">
        <v>1.0</v>
      </c>
      <c r="D98" s="171" t="s">
        <v>117</v>
      </c>
      <c r="E98" s="169">
        <v>23492.0</v>
      </c>
      <c r="F98" s="170">
        <f t="shared" si="2"/>
        <v>23492</v>
      </c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</row>
    <row r="99" ht="15.75" customHeight="1">
      <c r="A99" s="165">
        <v>96.0</v>
      </c>
      <c r="B99" s="166" t="s">
        <v>590</v>
      </c>
      <c r="C99" s="167">
        <v>1.0</v>
      </c>
      <c r="D99" s="171" t="s">
        <v>117</v>
      </c>
      <c r="E99" s="169">
        <v>90972.0</v>
      </c>
      <c r="F99" s="170">
        <f t="shared" si="2"/>
        <v>90972</v>
      </c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</row>
    <row r="100" ht="15.75" customHeight="1">
      <c r="A100" s="165">
        <v>97.0</v>
      </c>
      <c r="B100" s="166" t="s">
        <v>591</v>
      </c>
      <c r="C100" s="167">
        <v>1.0</v>
      </c>
      <c r="D100" s="171" t="s">
        <v>117</v>
      </c>
      <c r="E100" s="169">
        <v>41334.0</v>
      </c>
      <c r="F100" s="170">
        <f t="shared" si="2"/>
        <v>41334</v>
      </c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</row>
    <row r="101" ht="15.75" customHeight="1">
      <c r="A101" s="165">
        <v>98.0</v>
      </c>
      <c r="B101" s="166" t="s">
        <v>592</v>
      </c>
      <c r="C101" s="167">
        <v>1.0</v>
      </c>
      <c r="D101" s="171" t="s">
        <v>117</v>
      </c>
      <c r="E101" s="169">
        <v>23492.0</v>
      </c>
      <c r="F101" s="170">
        <f t="shared" si="2"/>
        <v>23492</v>
      </c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</row>
    <row r="102" ht="15.75" customHeight="1">
      <c r="A102" s="165">
        <v>99.0</v>
      </c>
      <c r="B102" s="166" t="s">
        <v>593</v>
      </c>
      <c r="C102" s="167">
        <v>1.0</v>
      </c>
      <c r="D102" s="171" t="s">
        <v>117</v>
      </c>
      <c r="E102" s="169">
        <v>30896.0</v>
      </c>
      <c r="F102" s="170">
        <f t="shared" si="2"/>
        <v>30896</v>
      </c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</row>
    <row r="103" ht="15.75" customHeight="1">
      <c r="A103" s="165">
        <v>100.0</v>
      </c>
      <c r="B103" s="166" t="s">
        <v>594</v>
      </c>
      <c r="C103" s="167">
        <v>1.0</v>
      </c>
      <c r="D103" s="171" t="s">
        <v>117</v>
      </c>
      <c r="E103" s="169">
        <v>141639.0</v>
      </c>
      <c r="F103" s="170">
        <f t="shared" si="2"/>
        <v>141639</v>
      </c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</row>
    <row r="104" ht="15.75" customHeight="1">
      <c r="A104" s="165">
        <v>101.0</v>
      </c>
      <c r="B104" s="166" t="s">
        <v>595</v>
      </c>
      <c r="C104" s="167">
        <v>1.0</v>
      </c>
      <c r="D104" s="171" t="s">
        <v>117</v>
      </c>
      <c r="E104" s="169">
        <v>25936.0</v>
      </c>
      <c r="F104" s="170">
        <f t="shared" si="2"/>
        <v>25936</v>
      </c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</row>
    <row r="105" ht="15.75" customHeight="1">
      <c r="A105" s="165">
        <v>102.0</v>
      </c>
      <c r="B105" s="166" t="s">
        <v>596</v>
      </c>
      <c r="C105" s="167">
        <v>1.0</v>
      </c>
      <c r="D105" s="171" t="s">
        <v>117</v>
      </c>
      <c r="E105" s="169">
        <v>159226.0</v>
      </c>
      <c r="F105" s="170">
        <f t="shared" si="2"/>
        <v>159226</v>
      </c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</row>
    <row r="106" ht="15.75" customHeight="1">
      <c r="A106" s="165">
        <v>103.0</v>
      </c>
      <c r="B106" s="166" t="s">
        <v>597</v>
      </c>
      <c r="C106" s="167">
        <v>1.0</v>
      </c>
      <c r="D106" s="171" t="s">
        <v>117</v>
      </c>
      <c r="E106" s="169">
        <v>82133.0</v>
      </c>
      <c r="F106" s="170">
        <f t="shared" si="2"/>
        <v>82133</v>
      </c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</row>
    <row r="107" ht="15.75" customHeight="1">
      <c r="A107" s="165">
        <v>104.0</v>
      </c>
      <c r="B107" s="166" t="s">
        <v>598</v>
      </c>
      <c r="C107" s="167">
        <v>1.0</v>
      </c>
      <c r="D107" s="171" t="s">
        <v>117</v>
      </c>
      <c r="E107" s="169">
        <v>99747.0</v>
      </c>
      <c r="F107" s="170">
        <f t="shared" si="2"/>
        <v>99747</v>
      </c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</row>
    <row r="108" ht="15.75" customHeight="1">
      <c r="A108" s="165">
        <v>105.0</v>
      </c>
      <c r="B108" s="166" t="s">
        <v>599</v>
      </c>
      <c r="C108" s="167">
        <v>1.0</v>
      </c>
      <c r="D108" s="171" t="s">
        <v>117</v>
      </c>
      <c r="E108" s="169">
        <v>99747.0</v>
      </c>
      <c r="F108" s="170">
        <f t="shared" si="2"/>
        <v>99747</v>
      </c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</row>
    <row r="109" ht="15.75" customHeight="1">
      <c r="A109" s="165">
        <v>106.0</v>
      </c>
      <c r="B109" s="166" t="s">
        <v>600</v>
      </c>
      <c r="C109" s="167">
        <v>1.0</v>
      </c>
      <c r="D109" s="171" t="s">
        <v>117</v>
      </c>
      <c r="E109" s="169">
        <v>281137.0</v>
      </c>
      <c r="F109" s="170">
        <f t="shared" si="2"/>
        <v>281137</v>
      </c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</row>
    <row r="110" ht="15.75" customHeight="1">
      <c r="A110" s="165">
        <v>107.0</v>
      </c>
      <c r="B110" s="166" t="s">
        <v>601</v>
      </c>
      <c r="C110" s="167">
        <v>1.0</v>
      </c>
      <c r="D110" s="171" t="s">
        <v>117</v>
      </c>
      <c r="E110" s="169">
        <v>115392.0</v>
      </c>
      <c r="F110" s="170">
        <f t="shared" si="2"/>
        <v>115392</v>
      </c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</row>
    <row r="111" ht="15.75" customHeight="1">
      <c r="A111" s="165">
        <v>108.0</v>
      </c>
      <c r="B111" s="166" t="s">
        <v>602</v>
      </c>
      <c r="C111" s="167">
        <v>1.0</v>
      </c>
      <c r="D111" s="171" t="s">
        <v>117</v>
      </c>
      <c r="E111" s="169">
        <v>139586.0</v>
      </c>
      <c r="F111" s="170">
        <f t="shared" si="2"/>
        <v>139586</v>
      </c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</row>
    <row r="112" ht="15.75" customHeight="1">
      <c r="A112" s="165">
        <v>109.0</v>
      </c>
      <c r="B112" s="166" t="s">
        <v>603</v>
      </c>
      <c r="C112" s="167">
        <v>1.0</v>
      </c>
      <c r="D112" s="171" t="s">
        <v>117</v>
      </c>
      <c r="E112" s="169">
        <v>123194.0</v>
      </c>
      <c r="F112" s="170">
        <f t="shared" si="2"/>
        <v>123194</v>
      </c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</row>
    <row r="113" ht="15.75" customHeight="1">
      <c r="A113" s="165">
        <v>110.0</v>
      </c>
      <c r="B113" s="166" t="s">
        <v>604</v>
      </c>
      <c r="C113" s="167">
        <v>1.0</v>
      </c>
      <c r="D113" s="171" t="s">
        <v>117</v>
      </c>
      <c r="E113" s="169">
        <v>186635.0</v>
      </c>
      <c r="F113" s="170">
        <f t="shared" si="2"/>
        <v>186635</v>
      </c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</row>
    <row r="114" ht="15.75" customHeight="1">
      <c r="A114" s="165">
        <v>111.0</v>
      </c>
      <c r="B114" s="166" t="s">
        <v>605</v>
      </c>
      <c r="C114" s="167">
        <v>1.0</v>
      </c>
      <c r="D114" s="171" t="s">
        <v>117</v>
      </c>
      <c r="E114" s="169">
        <v>143693.0</v>
      </c>
      <c r="F114" s="170">
        <f t="shared" si="2"/>
        <v>143693</v>
      </c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</row>
    <row r="115" ht="15.75" customHeight="1">
      <c r="A115" s="165">
        <v>112.0</v>
      </c>
      <c r="B115" s="166" t="s">
        <v>606</v>
      </c>
      <c r="C115" s="167">
        <v>1.0</v>
      </c>
      <c r="D115" s="171" t="s">
        <v>117</v>
      </c>
      <c r="E115" s="169">
        <v>93216.0</v>
      </c>
      <c r="F115" s="170">
        <f t="shared" si="2"/>
        <v>93216</v>
      </c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</row>
    <row r="116" ht="15.75" customHeight="1">
      <c r="A116" s="165">
        <v>113.0</v>
      </c>
      <c r="B116" s="166" t="s">
        <v>607</v>
      </c>
      <c r="C116" s="167">
        <v>1.0</v>
      </c>
      <c r="D116" s="171" t="s">
        <v>117</v>
      </c>
      <c r="E116" s="169">
        <v>93216.0</v>
      </c>
      <c r="F116" s="170">
        <f t="shared" si="2"/>
        <v>93216</v>
      </c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</row>
    <row r="117" ht="15.75" customHeight="1">
      <c r="A117" s="165">
        <v>114.0</v>
      </c>
      <c r="B117" s="166" t="s">
        <v>608</v>
      </c>
      <c r="C117" s="167">
        <v>1.0</v>
      </c>
      <c r="D117" s="171" t="s">
        <v>117</v>
      </c>
      <c r="E117" s="169">
        <v>55900.0</v>
      </c>
      <c r="F117" s="170">
        <f t="shared" si="2"/>
        <v>55900</v>
      </c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</row>
    <row r="118" ht="15.75" customHeight="1">
      <c r="A118" s="165">
        <v>115.0</v>
      </c>
      <c r="B118" s="166" t="s">
        <v>609</v>
      </c>
      <c r="C118" s="167">
        <v>1.0</v>
      </c>
      <c r="D118" s="171" t="s">
        <v>117</v>
      </c>
      <c r="E118" s="169">
        <v>106004.0</v>
      </c>
      <c r="F118" s="170">
        <f t="shared" si="2"/>
        <v>106004</v>
      </c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</row>
    <row r="119" ht="15.75" customHeight="1">
      <c r="A119" s="165">
        <v>116.0</v>
      </c>
      <c r="B119" s="166" t="s">
        <v>610</v>
      </c>
      <c r="C119" s="167">
        <v>1.0</v>
      </c>
      <c r="D119" s="171" t="s">
        <v>117</v>
      </c>
      <c r="E119" s="169">
        <v>86810.0</v>
      </c>
      <c r="F119" s="170">
        <f t="shared" si="2"/>
        <v>86810</v>
      </c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</row>
    <row r="120" ht="15.75" customHeight="1">
      <c r="A120" s="165">
        <v>117.0</v>
      </c>
      <c r="B120" s="166" t="s">
        <v>611</v>
      </c>
      <c r="C120" s="167">
        <v>1.0</v>
      </c>
      <c r="D120" s="171" t="s">
        <v>117</v>
      </c>
      <c r="E120" s="169">
        <v>91967.0</v>
      </c>
      <c r="F120" s="170">
        <f t="shared" si="2"/>
        <v>91967</v>
      </c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</row>
    <row r="121" ht="15.75" customHeight="1">
      <c r="A121" s="165">
        <v>118.0</v>
      </c>
      <c r="B121" s="166" t="s">
        <v>612</v>
      </c>
      <c r="C121" s="167">
        <v>1.0</v>
      </c>
      <c r="D121" s="171" t="s">
        <v>117</v>
      </c>
      <c r="E121" s="169">
        <v>43010.0</v>
      </c>
      <c r="F121" s="170">
        <f t="shared" si="2"/>
        <v>43010</v>
      </c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</row>
    <row r="122" ht="15.75" customHeight="1">
      <c r="A122" s="165">
        <v>119.0</v>
      </c>
      <c r="B122" s="166" t="s">
        <v>613</v>
      </c>
      <c r="C122" s="167">
        <v>1.0</v>
      </c>
      <c r="D122" s="171" t="s">
        <v>117</v>
      </c>
      <c r="E122" s="169">
        <v>129326.0</v>
      </c>
      <c r="F122" s="170">
        <f t="shared" si="2"/>
        <v>129326</v>
      </c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</row>
    <row r="123" ht="15.75" customHeight="1">
      <c r="A123" s="165">
        <v>120.0</v>
      </c>
      <c r="B123" s="166" t="s">
        <v>614</v>
      </c>
      <c r="C123" s="167">
        <v>1.0</v>
      </c>
      <c r="D123" s="171" t="s">
        <v>117</v>
      </c>
      <c r="E123" s="169">
        <v>213830.0</v>
      </c>
      <c r="F123" s="170">
        <f t="shared" si="2"/>
        <v>213830</v>
      </c>
      <c r="G123" s="160"/>
      <c r="H123" s="160" t="s">
        <v>615</v>
      </c>
      <c r="I123" s="160" t="s">
        <v>616</v>
      </c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</row>
    <row r="124" ht="15.75" customHeight="1">
      <c r="A124" s="165">
        <v>121.0</v>
      </c>
      <c r="B124" s="166" t="s">
        <v>617</v>
      </c>
      <c r="C124" s="167">
        <v>1.0</v>
      </c>
      <c r="D124" s="171" t="s">
        <v>117</v>
      </c>
      <c r="E124" s="169">
        <v>265157.0</v>
      </c>
      <c r="F124" s="170">
        <f t="shared" si="2"/>
        <v>265157</v>
      </c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</row>
    <row r="125" ht="15.75" customHeight="1">
      <c r="A125" s="165">
        <v>122.0</v>
      </c>
      <c r="B125" s="166" t="s">
        <v>618</v>
      </c>
      <c r="C125" s="167">
        <v>1.0</v>
      </c>
      <c r="D125" s="171" t="s">
        <v>117</v>
      </c>
      <c r="E125" s="169">
        <v>207271.0</v>
      </c>
      <c r="F125" s="170">
        <f t="shared" si="2"/>
        <v>207271</v>
      </c>
      <c r="G125" s="176"/>
      <c r="H125" s="160"/>
      <c r="I125" s="160"/>
      <c r="J125" s="160"/>
      <c r="K125" s="160"/>
      <c r="L125" s="160"/>
      <c r="M125" s="177" t="s">
        <v>619</v>
      </c>
      <c r="N125" s="178" t="str">
        <f>50%*#REF!</f>
        <v>#REF!</v>
      </c>
      <c r="O125" s="179" t="str">
        <f>+N125/N126</f>
        <v>#REF!</v>
      </c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</row>
    <row r="126" ht="15.75" customHeight="1">
      <c r="A126" s="165">
        <v>123.0</v>
      </c>
      <c r="B126" s="166" t="s">
        <v>620</v>
      </c>
      <c r="C126" s="167">
        <v>1.0</v>
      </c>
      <c r="D126" s="171" t="s">
        <v>117</v>
      </c>
      <c r="E126" s="169">
        <v>293615.0</v>
      </c>
      <c r="F126" s="170">
        <f t="shared" si="2"/>
        <v>293615</v>
      </c>
      <c r="G126" s="160"/>
      <c r="H126" s="160"/>
      <c r="I126" s="160"/>
      <c r="J126" s="160"/>
      <c r="K126" s="160"/>
      <c r="L126" s="160"/>
      <c r="M126" s="177"/>
      <c r="N126" s="176" t="str">
        <f>+D123</f>
        <v>UN</v>
      </c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</row>
    <row r="127" ht="15.75" customHeight="1">
      <c r="A127" s="165">
        <v>124.0</v>
      </c>
      <c r="B127" s="166" t="s">
        <v>621</v>
      </c>
      <c r="C127" s="167">
        <v>1.0</v>
      </c>
      <c r="D127" s="171" t="s">
        <v>117</v>
      </c>
      <c r="E127" s="169">
        <v>188420.0</v>
      </c>
      <c r="F127" s="170">
        <f t="shared" si="2"/>
        <v>188420</v>
      </c>
      <c r="G127" s="160"/>
      <c r="H127" s="160"/>
      <c r="I127" s="160"/>
      <c r="J127" s="160"/>
      <c r="K127" s="160"/>
      <c r="L127" s="160"/>
      <c r="M127" s="177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</row>
    <row r="128" ht="15.75" customHeight="1">
      <c r="A128" s="165">
        <v>125.0</v>
      </c>
      <c r="B128" s="166" t="s">
        <v>622</v>
      </c>
      <c r="C128" s="167">
        <v>1.0</v>
      </c>
      <c r="D128" s="171" t="s">
        <v>117</v>
      </c>
      <c r="E128" s="169">
        <v>143899.0</v>
      </c>
      <c r="F128" s="170">
        <f t="shared" si="2"/>
        <v>143899</v>
      </c>
      <c r="G128" s="160"/>
      <c r="H128" s="160"/>
      <c r="I128" s="160"/>
      <c r="J128" s="160"/>
      <c r="K128" s="160"/>
      <c r="L128" s="160"/>
      <c r="M128" s="177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</row>
    <row r="129" ht="15.75" customHeight="1">
      <c r="A129" s="165">
        <v>126.0</v>
      </c>
      <c r="B129" s="166" t="s">
        <v>623</v>
      </c>
      <c r="C129" s="167">
        <v>1.0</v>
      </c>
      <c r="D129" s="171" t="s">
        <v>117</v>
      </c>
      <c r="E129" s="169">
        <v>143899.0</v>
      </c>
      <c r="F129" s="170">
        <f t="shared" si="2"/>
        <v>143899</v>
      </c>
      <c r="G129" s="160"/>
      <c r="H129" s="160"/>
      <c r="I129" s="160"/>
      <c r="J129" s="160"/>
      <c r="K129" s="160"/>
      <c r="L129" s="160"/>
      <c r="M129" s="177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</row>
    <row r="130" ht="15.75" customHeight="1">
      <c r="A130" s="165">
        <v>127.0</v>
      </c>
      <c r="B130" s="166" t="s">
        <v>624</v>
      </c>
      <c r="C130" s="167">
        <v>1.0</v>
      </c>
      <c r="D130" s="171" t="s">
        <v>117</v>
      </c>
      <c r="E130" s="169">
        <v>43621.0</v>
      </c>
      <c r="F130" s="170">
        <f t="shared" si="2"/>
        <v>43621</v>
      </c>
      <c r="G130" s="160"/>
      <c r="H130" s="160"/>
      <c r="I130" s="160"/>
      <c r="J130" s="160"/>
      <c r="K130" s="160"/>
      <c r="L130" s="160"/>
      <c r="M130" s="177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</row>
    <row r="131" ht="15.75" customHeight="1">
      <c r="A131" s="165">
        <v>128.0</v>
      </c>
      <c r="B131" s="166" t="s">
        <v>625</v>
      </c>
      <c r="C131" s="167">
        <v>1.0</v>
      </c>
      <c r="D131" s="171" t="s">
        <v>117</v>
      </c>
      <c r="E131" s="169">
        <v>131544.0</v>
      </c>
      <c r="F131" s="170">
        <f t="shared" si="2"/>
        <v>131544</v>
      </c>
      <c r="G131" s="160"/>
      <c r="H131" s="160"/>
      <c r="I131" s="160"/>
      <c r="J131" s="160"/>
      <c r="K131" s="160"/>
      <c r="L131" s="160"/>
      <c r="M131" s="177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</row>
    <row r="132" ht="15.75" customHeight="1">
      <c r="A132" s="165">
        <v>129.0</v>
      </c>
      <c r="B132" s="166" t="s">
        <v>626</v>
      </c>
      <c r="C132" s="167">
        <v>1.0</v>
      </c>
      <c r="D132" s="171" t="s">
        <v>117</v>
      </c>
      <c r="E132" s="169">
        <v>158004.0</v>
      </c>
      <c r="F132" s="170">
        <f t="shared" si="2"/>
        <v>158004</v>
      </c>
      <c r="G132" s="160"/>
      <c r="H132" s="160"/>
      <c r="I132" s="160"/>
      <c r="J132" s="160"/>
      <c r="K132" s="160"/>
      <c r="L132" s="160"/>
      <c r="M132" s="177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</row>
    <row r="133" ht="15.75" customHeight="1">
      <c r="A133" s="165">
        <v>130.0</v>
      </c>
      <c r="B133" s="166" t="s">
        <v>627</v>
      </c>
      <c r="C133" s="167">
        <v>1.0</v>
      </c>
      <c r="D133" s="171" t="s">
        <v>117</v>
      </c>
      <c r="E133" s="169">
        <v>44006.0</v>
      </c>
      <c r="F133" s="170">
        <f t="shared" si="2"/>
        <v>44006</v>
      </c>
      <c r="G133" s="160"/>
      <c r="H133" s="160"/>
      <c r="I133" s="160"/>
      <c r="J133" s="160"/>
      <c r="K133" s="160"/>
      <c r="L133" s="160"/>
      <c r="M133" s="177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</row>
    <row r="134" ht="15.75" customHeight="1">
      <c r="A134" s="165">
        <v>131.0</v>
      </c>
      <c r="B134" s="166" t="s">
        <v>628</v>
      </c>
      <c r="C134" s="167">
        <v>1.0</v>
      </c>
      <c r="D134" s="171" t="s">
        <v>117</v>
      </c>
      <c r="E134" s="169">
        <v>312253.0</v>
      </c>
      <c r="F134" s="170">
        <f t="shared" si="2"/>
        <v>312253</v>
      </c>
      <c r="G134" s="160"/>
      <c r="H134" s="160"/>
      <c r="I134" s="160"/>
      <c r="J134" s="160"/>
      <c r="K134" s="160"/>
      <c r="L134" s="160"/>
      <c r="M134" s="177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</row>
    <row r="135" ht="15.75" customHeight="1">
      <c r="A135" s="165">
        <v>132.0</v>
      </c>
      <c r="B135" s="166" t="s">
        <v>629</v>
      </c>
      <c r="C135" s="167">
        <v>1.0</v>
      </c>
      <c r="D135" s="171" t="s">
        <v>117</v>
      </c>
      <c r="E135" s="169">
        <v>114768.0</v>
      </c>
      <c r="F135" s="170">
        <f t="shared" si="2"/>
        <v>114768</v>
      </c>
      <c r="G135" s="160"/>
      <c r="H135" s="160"/>
      <c r="I135" s="160"/>
      <c r="J135" s="160"/>
      <c r="K135" s="160"/>
      <c r="L135" s="160"/>
      <c r="M135" s="177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</row>
    <row r="136" ht="15.75" customHeight="1">
      <c r="A136" s="165">
        <v>133.0</v>
      </c>
      <c r="B136" s="166" t="s">
        <v>630</v>
      </c>
      <c r="C136" s="167">
        <v>1.0</v>
      </c>
      <c r="D136" s="171" t="s">
        <v>117</v>
      </c>
      <c r="E136" s="169">
        <v>179348.0</v>
      </c>
      <c r="F136" s="170">
        <f t="shared" si="2"/>
        <v>179348</v>
      </c>
      <c r="G136" s="160"/>
      <c r="H136" s="160"/>
      <c r="I136" s="160"/>
      <c r="J136" s="160"/>
      <c r="K136" s="160"/>
      <c r="L136" s="160"/>
      <c r="M136" s="177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</row>
    <row r="137" ht="15.75" customHeight="1">
      <c r="A137" s="165">
        <v>134.0</v>
      </c>
      <c r="B137" s="166" t="s">
        <v>631</v>
      </c>
      <c r="C137" s="167">
        <v>1.0</v>
      </c>
      <c r="D137" s="171" t="s">
        <v>117</v>
      </c>
      <c r="E137" s="169">
        <v>193914.0</v>
      </c>
      <c r="F137" s="170">
        <f t="shared" si="2"/>
        <v>193914</v>
      </c>
      <c r="G137" s="160"/>
      <c r="H137" s="160"/>
      <c r="I137" s="160"/>
      <c r="J137" s="160"/>
      <c r="K137" s="160"/>
      <c r="L137" s="160"/>
      <c r="M137" s="177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</row>
    <row r="138" ht="15.75" customHeight="1">
      <c r="A138" s="165">
        <v>135.0</v>
      </c>
      <c r="B138" s="166" t="s">
        <v>632</v>
      </c>
      <c r="C138" s="167">
        <v>1.0</v>
      </c>
      <c r="D138" s="171" t="s">
        <v>117</v>
      </c>
      <c r="E138" s="169">
        <v>193914.0</v>
      </c>
      <c r="F138" s="170">
        <f t="shared" si="2"/>
        <v>193914</v>
      </c>
      <c r="G138" s="160"/>
      <c r="H138" s="160"/>
      <c r="I138" s="160"/>
      <c r="J138" s="160"/>
      <c r="K138" s="160"/>
      <c r="L138" s="160"/>
      <c r="M138" s="177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</row>
    <row r="139" ht="15.75" customHeight="1">
      <c r="A139" s="165">
        <v>136.0</v>
      </c>
      <c r="B139" s="166" t="s">
        <v>633</v>
      </c>
      <c r="C139" s="167">
        <v>1.0</v>
      </c>
      <c r="D139" s="171" t="s">
        <v>117</v>
      </c>
      <c r="E139" s="169">
        <v>135507.0</v>
      </c>
      <c r="F139" s="170">
        <f t="shared" si="2"/>
        <v>135507</v>
      </c>
      <c r="G139" s="160"/>
      <c r="H139" s="160"/>
      <c r="I139" s="160"/>
      <c r="J139" s="160"/>
      <c r="K139" s="160"/>
      <c r="L139" s="160"/>
      <c r="M139" s="177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</row>
    <row r="140" ht="15.75" customHeight="1">
      <c r="A140" s="165">
        <v>137.0</v>
      </c>
      <c r="B140" s="166" t="s">
        <v>634</v>
      </c>
      <c r="C140" s="167">
        <v>1.0</v>
      </c>
      <c r="D140" s="171" t="s">
        <v>117</v>
      </c>
      <c r="E140" s="169">
        <v>311477.0</v>
      </c>
      <c r="F140" s="170">
        <f t="shared" si="2"/>
        <v>311477</v>
      </c>
      <c r="G140" s="160"/>
      <c r="H140" s="160"/>
      <c r="I140" s="160"/>
      <c r="J140" s="160"/>
      <c r="K140" s="160"/>
      <c r="L140" s="160"/>
      <c r="M140" s="177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</row>
    <row r="141" ht="15.75" customHeight="1">
      <c r="A141" s="165">
        <v>138.0</v>
      </c>
      <c r="B141" s="166" t="s">
        <v>635</v>
      </c>
      <c r="C141" s="167">
        <v>1.0</v>
      </c>
      <c r="D141" s="171" t="s">
        <v>117</v>
      </c>
      <c r="E141" s="169">
        <v>232842.0</v>
      </c>
      <c r="F141" s="170">
        <f t="shared" si="2"/>
        <v>232842</v>
      </c>
      <c r="G141" s="160"/>
      <c r="H141" s="160"/>
      <c r="I141" s="160"/>
      <c r="J141" s="160"/>
      <c r="K141" s="160"/>
      <c r="L141" s="160"/>
      <c r="M141" s="177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</row>
    <row r="142" ht="15.75" customHeight="1">
      <c r="A142" s="165">
        <v>139.0</v>
      </c>
      <c r="B142" s="166" t="s">
        <v>636</v>
      </c>
      <c r="C142" s="167">
        <v>1.0</v>
      </c>
      <c r="D142" s="171" t="s">
        <v>117</v>
      </c>
      <c r="E142" s="169">
        <v>1383717.0</v>
      </c>
      <c r="F142" s="170">
        <f t="shared" si="2"/>
        <v>1383717</v>
      </c>
      <c r="G142" s="160"/>
      <c r="H142" s="160"/>
      <c r="I142" s="160"/>
      <c r="J142" s="160"/>
      <c r="K142" s="160"/>
      <c r="L142" s="160"/>
      <c r="M142" s="177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</row>
    <row r="143" ht="15.75" customHeight="1">
      <c r="A143" s="165">
        <v>140.0</v>
      </c>
      <c r="B143" s="166" t="s">
        <v>637</v>
      </c>
      <c r="C143" s="167">
        <v>1.0</v>
      </c>
      <c r="D143" s="171" t="s">
        <v>117</v>
      </c>
      <c r="E143" s="169">
        <v>2767433.0</v>
      </c>
      <c r="F143" s="170">
        <f t="shared" si="2"/>
        <v>2767433</v>
      </c>
      <c r="G143" s="160"/>
      <c r="H143" s="160"/>
      <c r="I143" s="160"/>
      <c r="J143" s="160"/>
      <c r="K143" s="160"/>
      <c r="L143" s="160"/>
      <c r="M143" s="177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</row>
    <row r="144" ht="15.75" customHeight="1">
      <c r="A144" s="165">
        <v>141.0</v>
      </c>
      <c r="B144" s="166" t="s">
        <v>638</v>
      </c>
      <c r="C144" s="167">
        <v>1.0</v>
      </c>
      <c r="D144" s="171" t="s">
        <v>117</v>
      </c>
      <c r="E144" s="169">
        <v>1162718.0</v>
      </c>
      <c r="F144" s="170">
        <f t="shared" si="2"/>
        <v>1162718</v>
      </c>
      <c r="G144" s="160"/>
      <c r="H144" s="160"/>
      <c r="I144" s="160"/>
      <c r="J144" s="160"/>
      <c r="K144" s="160"/>
      <c r="L144" s="160"/>
      <c r="M144" s="177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</row>
    <row r="145" ht="15.75" customHeight="1">
      <c r="A145" s="165">
        <v>142.0</v>
      </c>
      <c r="B145" s="166" t="s">
        <v>639</v>
      </c>
      <c r="C145" s="167">
        <v>1.0</v>
      </c>
      <c r="D145" s="171" t="s">
        <v>117</v>
      </c>
      <c r="E145" s="169">
        <v>1106303.0</v>
      </c>
      <c r="F145" s="170">
        <f t="shared" si="2"/>
        <v>1106303</v>
      </c>
      <c r="G145" s="160"/>
      <c r="H145" s="160"/>
      <c r="I145" s="160"/>
      <c r="J145" s="160"/>
      <c r="K145" s="160"/>
      <c r="L145" s="160"/>
      <c r="M145" s="177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</row>
    <row r="146" ht="15.75" customHeight="1">
      <c r="A146" s="165">
        <v>143.0</v>
      </c>
      <c r="B146" s="166" t="s">
        <v>640</v>
      </c>
      <c r="C146" s="167">
        <v>1.0</v>
      </c>
      <c r="D146" s="171" t="s">
        <v>117</v>
      </c>
      <c r="E146" s="169">
        <v>889107.0</v>
      </c>
      <c r="F146" s="170">
        <f t="shared" si="2"/>
        <v>889107</v>
      </c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</row>
    <row r="147" ht="15.75" customHeight="1">
      <c r="A147" s="165">
        <v>144.0</v>
      </c>
      <c r="B147" s="166" t="s">
        <v>641</v>
      </c>
      <c r="C147" s="167">
        <v>1.0</v>
      </c>
      <c r="D147" s="180" t="s">
        <v>117</v>
      </c>
      <c r="E147" s="169">
        <v>709313.0</v>
      </c>
      <c r="F147" s="170">
        <f t="shared" si="2"/>
        <v>709313</v>
      </c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</row>
    <row r="148" ht="15.75" customHeight="1">
      <c r="A148" s="160"/>
      <c r="B148" s="181"/>
      <c r="C148" s="181"/>
      <c r="D148" s="182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</row>
    <row r="149" ht="15.75" customHeight="1">
      <c r="A149" s="160"/>
      <c r="B149" s="181"/>
      <c r="C149" s="181"/>
      <c r="D149" s="182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</row>
    <row r="150" ht="15.75" customHeight="1">
      <c r="A150" s="160"/>
      <c r="B150" s="181"/>
      <c r="C150" s="181"/>
      <c r="D150" s="182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</row>
    <row r="151" ht="15.75" customHeight="1">
      <c r="A151" s="160"/>
      <c r="B151" s="181"/>
      <c r="C151" s="181"/>
      <c r="D151" s="182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</row>
    <row r="152" ht="15.75" customHeight="1">
      <c r="A152" s="160"/>
      <c r="B152" s="181"/>
      <c r="C152" s="181"/>
      <c r="D152" s="182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</row>
    <row r="153" ht="15.75" customHeight="1">
      <c r="A153" s="160"/>
      <c r="B153" s="181"/>
      <c r="C153" s="181"/>
      <c r="D153" s="182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</row>
    <row r="154" ht="15.75" customHeight="1">
      <c r="A154" s="160"/>
      <c r="B154" s="181"/>
      <c r="C154" s="181"/>
      <c r="D154" s="182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</row>
    <row r="155" ht="15.75" customHeight="1">
      <c r="A155" s="160"/>
      <c r="B155" s="181"/>
      <c r="C155" s="181"/>
      <c r="D155" s="182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</row>
    <row r="156" ht="15.75" customHeight="1">
      <c r="A156" s="160"/>
      <c r="B156" s="181"/>
      <c r="C156" s="181"/>
      <c r="D156" s="182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</row>
    <row r="157" ht="15.75" customHeight="1">
      <c r="A157" s="160"/>
      <c r="B157" s="181"/>
      <c r="C157" s="181"/>
      <c r="D157" s="182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</row>
    <row r="158" ht="15.75" customHeight="1">
      <c r="A158" s="160"/>
      <c r="B158" s="181"/>
      <c r="C158" s="181"/>
      <c r="D158" s="182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</row>
    <row r="159" ht="15.75" customHeight="1">
      <c r="A159" s="160"/>
      <c r="B159" s="181"/>
      <c r="C159" s="181"/>
      <c r="D159" s="182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</row>
    <row r="160" ht="15.75" customHeight="1">
      <c r="A160" s="160"/>
      <c r="B160" s="181"/>
      <c r="C160" s="181"/>
      <c r="D160" s="182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</row>
    <row r="161" ht="15.75" customHeight="1">
      <c r="A161" s="160"/>
      <c r="B161" s="181"/>
      <c r="C161" s="181"/>
      <c r="D161" s="182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</row>
    <row r="162" ht="15.75" customHeight="1">
      <c r="A162" s="160"/>
      <c r="B162" s="181"/>
      <c r="C162" s="181"/>
      <c r="D162" s="182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</row>
    <row r="163" ht="15.75" customHeight="1">
      <c r="A163" s="160"/>
      <c r="B163" s="181"/>
      <c r="C163" s="181"/>
      <c r="D163" s="182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</row>
    <row r="164" ht="15.75" customHeight="1">
      <c r="A164" s="160"/>
      <c r="B164" s="181"/>
      <c r="C164" s="183"/>
      <c r="D164" s="182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</row>
    <row r="165" ht="15.75" customHeight="1">
      <c r="A165" s="160"/>
      <c r="B165" s="181"/>
      <c r="C165" s="181"/>
      <c r="D165" s="182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</row>
    <row r="166" ht="15.75" customHeight="1">
      <c r="A166" s="160"/>
      <c r="B166" s="181"/>
      <c r="C166" s="181"/>
      <c r="D166" s="182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</row>
    <row r="167" ht="15.75" customHeight="1">
      <c r="A167" s="160"/>
      <c r="B167" s="181"/>
      <c r="C167" s="181"/>
      <c r="D167" s="182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</row>
    <row r="168" ht="15.75" customHeight="1">
      <c r="A168" s="160"/>
      <c r="B168" s="181"/>
      <c r="C168" s="181"/>
      <c r="D168" s="182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</row>
    <row r="169" ht="15.75" customHeight="1">
      <c r="A169" s="160"/>
      <c r="B169" s="181"/>
      <c r="C169" s="181"/>
      <c r="D169" s="182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</row>
    <row r="170" ht="15.75" customHeight="1">
      <c r="A170" s="160"/>
      <c r="B170" s="181"/>
      <c r="C170" s="181"/>
      <c r="D170" s="182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</row>
    <row r="171" ht="15.75" customHeight="1">
      <c r="A171" s="160"/>
      <c r="B171" s="181"/>
      <c r="C171" s="181"/>
      <c r="D171" s="182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</row>
    <row r="172" ht="15.75" customHeight="1">
      <c r="A172" s="160"/>
      <c r="B172" s="181"/>
      <c r="C172" s="181"/>
      <c r="D172" s="182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</row>
    <row r="173" ht="15.75" customHeight="1">
      <c r="A173" s="160"/>
      <c r="B173" s="181"/>
      <c r="C173" s="181"/>
      <c r="D173" s="182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</row>
    <row r="174" ht="15.75" customHeight="1">
      <c r="A174" s="160"/>
      <c r="B174" s="181"/>
      <c r="C174" s="181"/>
      <c r="D174" s="182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</row>
    <row r="175" ht="15.75" customHeight="1">
      <c r="A175" s="160"/>
      <c r="B175" s="181"/>
      <c r="C175" s="181"/>
      <c r="D175" s="182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</row>
    <row r="176" ht="15.75" customHeight="1">
      <c r="A176" s="160"/>
      <c r="B176" s="181"/>
      <c r="C176" s="181"/>
      <c r="D176" s="182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</row>
    <row r="177" ht="15.75" customHeight="1">
      <c r="A177" s="160"/>
      <c r="B177" s="181"/>
      <c r="C177" s="181"/>
      <c r="D177" s="182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</row>
    <row r="178" ht="15.75" customHeight="1">
      <c r="A178" s="160"/>
      <c r="B178" s="181"/>
      <c r="C178" s="181"/>
      <c r="D178" s="182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</row>
    <row r="179" ht="15.75" customHeight="1">
      <c r="A179" s="160"/>
      <c r="B179" s="181"/>
      <c r="C179" s="181"/>
      <c r="D179" s="182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</row>
    <row r="180" ht="15.75" customHeight="1">
      <c r="A180" s="160"/>
      <c r="B180" s="181"/>
      <c r="C180" s="181"/>
      <c r="D180" s="182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</row>
    <row r="181" ht="15.75" customHeight="1">
      <c r="A181" s="160"/>
      <c r="B181" s="181"/>
      <c r="C181" s="181"/>
      <c r="D181" s="182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</row>
    <row r="182" ht="15.75" customHeight="1">
      <c r="A182" s="160"/>
      <c r="B182" s="181"/>
      <c r="C182" s="181"/>
      <c r="D182" s="182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</row>
    <row r="183" ht="15.75" customHeight="1">
      <c r="A183" s="160"/>
      <c r="B183" s="181"/>
      <c r="C183" s="181"/>
      <c r="D183" s="182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</row>
    <row r="184" ht="15.75" customHeight="1">
      <c r="A184" s="160"/>
      <c r="B184" s="181"/>
      <c r="C184" s="181"/>
      <c r="D184" s="182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</row>
    <row r="185" ht="15.75" customHeight="1">
      <c r="A185" s="160"/>
      <c r="B185" s="181"/>
      <c r="C185" s="181"/>
      <c r="D185" s="182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</row>
    <row r="186" ht="15.75" customHeight="1">
      <c r="A186" s="160"/>
      <c r="B186" s="181"/>
      <c r="C186" s="181"/>
      <c r="D186" s="182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</row>
    <row r="187" ht="15.75" customHeight="1">
      <c r="A187" s="160"/>
      <c r="B187" s="181"/>
      <c r="C187" s="181"/>
      <c r="D187" s="182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</row>
    <row r="188" ht="15.75" customHeight="1">
      <c r="A188" s="160"/>
      <c r="B188" s="181"/>
      <c r="C188" s="181"/>
      <c r="D188" s="182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</row>
    <row r="189" ht="15.75" customHeight="1">
      <c r="A189" s="160"/>
      <c r="B189" s="181"/>
      <c r="C189" s="181"/>
      <c r="D189" s="182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</row>
    <row r="190" ht="15.75" customHeight="1">
      <c r="A190" s="160"/>
      <c r="B190" s="181"/>
      <c r="C190" s="181"/>
      <c r="D190" s="182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</row>
    <row r="191" ht="15.75" customHeight="1">
      <c r="A191" s="160"/>
      <c r="B191" s="181"/>
      <c r="C191" s="181"/>
      <c r="D191" s="182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</row>
    <row r="192" ht="15.75" customHeight="1">
      <c r="A192" s="160"/>
      <c r="B192" s="181"/>
      <c r="C192" s="181"/>
      <c r="D192" s="182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</row>
    <row r="193" ht="15.75" customHeight="1">
      <c r="A193" s="160"/>
      <c r="B193" s="181"/>
      <c r="C193" s="181"/>
      <c r="D193" s="182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</row>
    <row r="194" ht="15.75" customHeight="1">
      <c r="A194" s="160"/>
      <c r="B194" s="181"/>
      <c r="C194" s="181"/>
      <c r="D194" s="182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</row>
    <row r="195" ht="15.75" customHeight="1">
      <c r="A195" s="160"/>
      <c r="B195" s="181"/>
      <c r="C195" s="181"/>
      <c r="D195" s="182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</row>
    <row r="196" ht="15.75" customHeight="1">
      <c r="A196" s="160"/>
      <c r="B196" s="181"/>
      <c r="C196" s="181"/>
      <c r="D196" s="182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</row>
    <row r="197" ht="15.75" customHeight="1">
      <c r="A197" s="160"/>
      <c r="B197" s="181"/>
      <c r="C197" s="181"/>
      <c r="D197" s="182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</row>
    <row r="198" ht="15.75" customHeight="1">
      <c r="A198" s="160"/>
      <c r="B198" s="181"/>
      <c r="C198" s="181"/>
      <c r="D198" s="182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</row>
    <row r="199" ht="15.75" customHeight="1">
      <c r="A199" s="160"/>
      <c r="B199" s="181"/>
      <c r="C199" s="181"/>
      <c r="D199" s="182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</row>
    <row r="200" ht="15.75" customHeight="1">
      <c r="A200" s="160"/>
      <c r="B200" s="181"/>
      <c r="C200" s="181"/>
      <c r="D200" s="182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</row>
    <row r="201" ht="15.75" customHeight="1">
      <c r="A201" s="160"/>
      <c r="B201" s="181"/>
      <c r="C201" s="181"/>
      <c r="D201" s="182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</row>
    <row r="202" ht="15.75" customHeight="1">
      <c r="A202" s="160"/>
      <c r="B202" s="181"/>
      <c r="C202" s="181"/>
      <c r="D202" s="182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</row>
    <row r="203" ht="15.75" customHeight="1">
      <c r="A203" s="160"/>
      <c r="B203" s="181"/>
      <c r="C203" s="181"/>
      <c r="D203" s="182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</row>
    <row r="204" ht="15.75" customHeight="1">
      <c r="A204" s="160"/>
      <c r="B204" s="181"/>
      <c r="C204" s="181"/>
      <c r="D204" s="182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</row>
    <row r="205" ht="15.75" customHeight="1">
      <c r="A205" s="160"/>
      <c r="B205" s="181"/>
      <c r="C205" s="181"/>
      <c r="D205" s="182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</row>
    <row r="206" ht="15.75" customHeight="1">
      <c r="A206" s="160"/>
      <c r="B206" s="181"/>
      <c r="C206" s="181"/>
      <c r="D206" s="182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</row>
    <row r="207" ht="15.75" customHeight="1">
      <c r="A207" s="160"/>
      <c r="B207" s="181"/>
      <c r="C207" s="181"/>
      <c r="D207" s="182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</row>
    <row r="208" ht="15.75" customHeight="1">
      <c r="A208" s="160"/>
      <c r="B208" s="181"/>
      <c r="C208" s="181"/>
      <c r="D208" s="182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</row>
    <row r="209" ht="15.75" customHeight="1">
      <c r="A209" s="160"/>
      <c r="B209" s="181"/>
      <c r="C209" s="181"/>
      <c r="D209" s="182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</row>
    <row r="210" ht="15.75" customHeight="1">
      <c r="A210" s="160"/>
      <c r="B210" s="181"/>
      <c r="C210" s="181"/>
      <c r="D210" s="182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</row>
    <row r="211" ht="15.75" customHeight="1">
      <c r="A211" s="160"/>
      <c r="B211" s="181"/>
      <c r="C211" s="181"/>
      <c r="D211" s="182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</row>
    <row r="212" ht="15.75" customHeight="1">
      <c r="A212" s="160"/>
      <c r="B212" s="181"/>
      <c r="C212" s="181"/>
      <c r="D212" s="182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</row>
    <row r="213" ht="15.75" customHeight="1">
      <c r="A213" s="160"/>
      <c r="B213" s="181"/>
      <c r="C213" s="181"/>
      <c r="D213" s="182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</row>
    <row r="214" ht="15.75" customHeight="1">
      <c r="A214" s="160"/>
      <c r="B214" s="181"/>
      <c r="C214" s="181"/>
      <c r="D214" s="182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</row>
    <row r="215" ht="15.75" customHeight="1">
      <c r="A215" s="160"/>
      <c r="B215" s="181"/>
      <c r="C215" s="181"/>
      <c r="D215" s="182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</row>
    <row r="216" ht="15.75" customHeight="1">
      <c r="A216" s="160"/>
      <c r="B216" s="181"/>
      <c r="C216" s="181"/>
      <c r="D216" s="182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</row>
    <row r="217" ht="15.75" customHeight="1">
      <c r="A217" s="160"/>
      <c r="B217" s="181"/>
      <c r="C217" s="181"/>
      <c r="D217" s="182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</row>
    <row r="218" ht="15.75" customHeight="1">
      <c r="A218" s="160"/>
      <c r="B218" s="181"/>
      <c r="C218" s="181"/>
      <c r="D218" s="182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</row>
    <row r="219" ht="15.75" customHeight="1">
      <c r="A219" s="160"/>
      <c r="B219" s="181"/>
      <c r="C219" s="181"/>
      <c r="D219" s="182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</row>
    <row r="220" ht="15.75" customHeight="1">
      <c r="A220" s="160"/>
      <c r="B220" s="181"/>
      <c r="C220" s="181"/>
      <c r="D220" s="182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</row>
    <row r="221" ht="15.75" customHeight="1">
      <c r="A221" s="160"/>
      <c r="B221" s="181"/>
      <c r="C221" s="181"/>
      <c r="D221" s="182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</row>
    <row r="222" ht="15.75" customHeight="1">
      <c r="A222" s="160"/>
      <c r="B222" s="181"/>
      <c r="C222" s="181"/>
      <c r="D222" s="182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</row>
    <row r="223" ht="15.75" customHeight="1">
      <c r="A223" s="160"/>
      <c r="B223" s="181"/>
      <c r="C223" s="181"/>
      <c r="D223" s="182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</row>
    <row r="224" ht="15.75" customHeight="1">
      <c r="A224" s="160"/>
      <c r="B224" s="181"/>
      <c r="C224" s="181"/>
      <c r="D224" s="182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</row>
    <row r="225" ht="15.75" customHeight="1">
      <c r="A225" s="160"/>
      <c r="B225" s="181"/>
      <c r="C225" s="181"/>
      <c r="D225" s="182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</row>
    <row r="226" ht="15.75" customHeight="1">
      <c r="A226" s="160"/>
      <c r="B226" s="181"/>
      <c r="C226" s="181"/>
      <c r="D226" s="182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</row>
    <row r="227" ht="15.75" customHeight="1">
      <c r="A227" s="160"/>
      <c r="B227" s="181"/>
      <c r="C227" s="181"/>
      <c r="D227" s="182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</row>
    <row r="228" ht="15.75" customHeight="1">
      <c r="A228" s="160"/>
      <c r="B228" s="181"/>
      <c r="C228" s="181"/>
      <c r="D228" s="182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</row>
    <row r="229" ht="15.75" customHeight="1">
      <c r="A229" s="160"/>
      <c r="B229" s="181"/>
      <c r="C229" s="181"/>
      <c r="D229" s="182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</row>
    <row r="230" ht="15.75" customHeight="1">
      <c r="A230" s="160"/>
      <c r="B230" s="181"/>
      <c r="C230" s="181"/>
      <c r="D230" s="182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</row>
    <row r="231" ht="15.75" customHeight="1">
      <c r="A231" s="160"/>
      <c r="B231" s="181"/>
      <c r="C231" s="181"/>
      <c r="D231" s="182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</row>
    <row r="232" ht="15.75" customHeight="1">
      <c r="A232" s="160"/>
      <c r="B232" s="181"/>
      <c r="C232" s="181"/>
      <c r="D232" s="182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</row>
    <row r="233" ht="15.75" customHeight="1">
      <c r="A233" s="160"/>
      <c r="B233" s="181"/>
      <c r="C233" s="181"/>
      <c r="D233" s="182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</row>
    <row r="234" ht="15.75" customHeight="1">
      <c r="A234" s="160"/>
      <c r="B234" s="181"/>
      <c r="C234" s="181"/>
      <c r="D234" s="182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</row>
    <row r="235" ht="15.75" customHeight="1">
      <c r="A235" s="160"/>
      <c r="B235" s="181"/>
      <c r="C235" s="181"/>
      <c r="D235" s="182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</row>
    <row r="236" ht="15.75" customHeight="1">
      <c r="A236" s="160"/>
      <c r="B236" s="181"/>
      <c r="C236" s="181"/>
      <c r="D236" s="182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</row>
    <row r="237" ht="15.75" customHeight="1">
      <c r="A237" s="160"/>
      <c r="B237" s="181"/>
      <c r="C237" s="181"/>
      <c r="D237" s="182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</row>
    <row r="238" ht="15.75" customHeight="1">
      <c r="A238" s="160"/>
      <c r="B238" s="181"/>
      <c r="C238" s="181"/>
      <c r="D238" s="182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60"/>
      <c r="Z238" s="160"/>
    </row>
    <row r="239" ht="15.75" customHeight="1">
      <c r="A239" s="160"/>
      <c r="B239" s="181"/>
      <c r="C239" s="181"/>
      <c r="D239" s="182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60"/>
      <c r="Z239" s="160"/>
    </row>
    <row r="240" ht="15.75" customHeight="1">
      <c r="A240" s="160"/>
      <c r="B240" s="181"/>
      <c r="C240" s="181"/>
      <c r="D240" s="182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60"/>
      <c r="Z240" s="160"/>
    </row>
    <row r="241" ht="15.75" customHeight="1">
      <c r="A241" s="160"/>
      <c r="B241" s="181"/>
      <c r="C241" s="181"/>
      <c r="D241" s="182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60"/>
      <c r="Z241" s="160"/>
    </row>
    <row r="242" ht="15.75" customHeight="1">
      <c r="A242" s="160"/>
      <c r="B242" s="181"/>
      <c r="C242" s="181"/>
      <c r="D242" s="182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</row>
    <row r="243" ht="15.75" customHeight="1">
      <c r="A243" s="160"/>
      <c r="B243" s="181"/>
      <c r="C243" s="181"/>
      <c r="D243" s="182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</row>
    <row r="244" ht="15.75" customHeight="1">
      <c r="A244" s="160"/>
      <c r="B244" s="181"/>
      <c r="C244" s="181"/>
      <c r="D244" s="182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</row>
    <row r="245" ht="15.75" customHeight="1">
      <c r="A245" s="160"/>
      <c r="B245" s="181"/>
      <c r="C245" s="181"/>
      <c r="D245" s="182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</row>
    <row r="246" ht="15.75" customHeight="1">
      <c r="A246" s="160"/>
      <c r="B246" s="181"/>
      <c r="C246" s="181"/>
      <c r="D246" s="182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</row>
    <row r="247" ht="15.75" customHeight="1">
      <c r="A247" s="160"/>
      <c r="B247" s="181"/>
      <c r="C247" s="181"/>
      <c r="D247" s="182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</row>
    <row r="248" ht="15.75" customHeight="1">
      <c r="A248" s="160"/>
      <c r="B248" s="181"/>
      <c r="C248" s="181"/>
      <c r="D248" s="182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</row>
    <row r="249" ht="15.75" customHeight="1">
      <c r="A249" s="160"/>
      <c r="B249" s="181"/>
      <c r="C249" s="181"/>
      <c r="D249" s="182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</row>
    <row r="250" ht="15.75" customHeight="1">
      <c r="A250" s="160"/>
      <c r="B250" s="181"/>
      <c r="C250" s="181"/>
      <c r="D250" s="182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</row>
    <row r="251" ht="15.75" customHeight="1">
      <c r="A251" s="160"/>
      <c r="B251" s="181"/>
      <c r="C251" s="181"/>
      <c r="D251" s="182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</row>
    <row r="252" ht="15.75" customHeight="1">
      <c r="A252" s="160"/>
      <c r="B252" s="181"/>
      <c r="C252" s="181"/>
      <c r="D252" s="182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60"/>
      <c r="Z252" s="160"/>
    </row>
    <row r="253" ht="15.75" customHeight="1">
      <c r="A253" s="160"/>
      <c r="B253" s="181"/>
      <c r="C253" s="181"/>
      <c r="D253" s="182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60"/>
      <c r="Z253" s="160"/>
    </row>
    <row r="254" ht="15.75" customHeight="1">
      <c r="A254" s="160"/>
      <c r="B254" s="181"/>
      <c r="C254" s="181"/>
      <c r="D254" s="182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60"/>
      <c r="Z254" s="160"/>
    </row>
    <row r="255" ht="15.75" customHeight="1">
      <c r="A255" s="160"/>
      <c r="B255" s="181"/>
      <c r="C255" s="181"/>
      <c r="D255" s="182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60"/>
      <c r="Z255" s="160"/>
    </row>
    <row r="256" ht="15.75" customHeight="1">
      <c r="A256" s="160"/>
      <c r="B256" s="181"/>
      <c r="C256" s="181"/>
      <c r="D256" s="182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</row>
    <row r="257" ht="15.75" customHeight="1">
      <c r="A257" s="160"/>
      <c r="B257" s="181"/>
      <c r="C257" s="181"/>
      <c r="D257" s="182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60"/>
      <c r="Y257" s="160"/>
      <c r="Z257" s="160"/>
    </row>
    <row r="258" ht="15.75" customHeight="1">
      <c r="A258" s="160"/>
      <c r="B258" s="181"/>
      <c r="C258" s="181"/>
      <c r="D258" s="182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60"/>
      <c r="Z258" s="160"/>
    </row>
    <row r="259" ht="15.75" customHeight="1">
      <c r="A259" s="160"/>
      <c r="B259" s="181"/>
      <c r="C259" s="181"/>
      <c r="D259" s="182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</row>
    <row r="260" ht="15.75" customHeight="1">
      <c r="A260" s="160"/>
      <c r="B260" s="181"/>
      <c r="C260" s="181"/>
      <c r="D260" s="182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</row>
    <row r="261" ht="15.75" customHeight="1">
      <c r="A261" s="160"/>
      <c r="B261" s="181"/>
      <c r="C261" s="181"/>
      <c r="D261" s="182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</row>
    <row r="262" ht="15.75" customHeight="1">
      <c r="A262" s="160"/>
      <c r="B262" s="181"/>
      <c r="C262" s="181"/>
      <c r="D262" s="182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</row>
    <row r="263" ht="15.75" customHeight="1">
      <c r="A263" s="160"/>
      <c r="B263" s="181"/>
      <c r="C263" s="181"/>
      <c r="D263" s="182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</row>
    <row r="264" ht="15.75" customHeight="1">
      <c r="A264" s="160"/>
      <c r="B264" s="181"/>
      <c r="C264" s="181"/>
      <c r="D264" s="182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</row>
    <row r="265" ht="15.75" customHeight="1">
      <c r="A265" s="160"/>
      <c r="B265" s="181"/>
      <c r="C265" s="181"/>
      <c r="D265" s="182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</row>
    <row r="266" ht="15.75" customHeight="1">
      <c r="A266" s="160"/>
      <c r="B266" s="181"/>
      <c r="C266" s="181"/>
      <c r="D266" s="182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</row>
    <row r="267" ht="15.75" customHeight="1">
      <c r="A267" s="160"/>
      <c r="B267" s="181"/>
      <c r="C267" s="181"/>
      <c r="D267" s="182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</row>
    <row r="268" ht="15.75" customHeight="1">
      <c r="A268" s="160"/>
      <c r="B268" s="181"/>
      <c r="C268" s="181"/>
      <c r="D268" s="182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</row>
    <row r="269" ht="15.75" customHeight="1">
      <c r="A269" s="160"/>
      <c r="B269" s="181"/>
      <c r="C269" s="181"/>
      <c r="D269" s="182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</row>
    <row r="270" ht="15.75" customHeight="1">
      <c r="A270" s="160"/>
      <c r="B270" s="181"/>
      <c r="C270" s="181"/>
      <c r="D270" s="182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60"/>
      <c r="Z270" s="160"/>
    </row>
    <row r="271" ht="15.75" customHeight="1">
      <c r="A271" s="160"/>
      <c r="B271" s="181"/>
      <c r="C271" s="181"/>
      <c r="D271" s="182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60"/>
      <c r="Z271" s="160"/>
    </row>
    <row r="272" ht="15.75" customHeight="1">
      <c r="A272" s="160"/>
      <c r="B272" s="181"/>
      <c r="C272" s="181"/>
      <c r="D272" s="182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</row>
    <row r="273" ht="15.75" customHeight="1">
      <c r="A273" s="160"/>
      <c r="B273" s="181"/>
      <c r="C273" s="181"/>
      <c r="D273" s="182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</row>
    <row r="274" ht="15.75" customHeight="1">
      <c r="A274" s="160"/>
      <c r="B274" s="181"/>
      <c r="C274" s="181"/>
      <c r="D274" s="182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</row>
    <row r="275" ht="15.75" customHeight="1">
      <c r="A275" s="160"/>
      <c r="B275" s="181"/>
      <c r="C275" s="181"/>
      <c r="D275" s="182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</row>
    <row r="276" ht="15.75" customHeight="1">
      <c r="A276" s="160"/>
      <c r="B276" s="181"/>
      <c r="C276" s="181"/>
      <c r="D276" s="182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</row>
    <row r="277" ht="15.75" customHeight="1">
      <c r="A277" s="160"/>
      <c r="B277" s="181"/>
      <c r="C277" s="181"/>
      <c r="D277" s="182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</row>
    <row r="278" ht="15.75" customHeight="1">
      <c r="A278" s="160"/>
      <c r="B278" s="181"/>
      <c r="C278" s="181"/>
      <c r="D278" s="182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</row>
    <row r="279" ht="15.75" customHeight="1">
      <c r="A279" s="160"/>
      <c r="B279" s="181"/>
      <c r="C279" s="181"/>
      <c r="D279" s="182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</row>
    <row r="280" ht="15.75" customHeight="1">
      <c r="A280" s="160"/>
      <c r="B280" s="181"/>
      <c r="C280" s="181"/>
      <c r="D280" s="182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</row>
    <row r="281" ht="15.75" customHeight="1">
      <c r="A281" s="160"/>
      <c r="B281" s="181"/>
      <c r="C281" s="181"/>
      <c r="D281" s="182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</row>
    <row r="282" ht="15.75" customHeight="1">
      <c r="A282" s="160"/>
      <c r="B282" s="181"/>
      <c r="C282" s="181"/>
      <c r="D282" s="182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</row>
    <row r="283" ht="15.75" customHeight="1">
      <c r="A283" s="160"/>
      <c r="B283" s="181"/>
      <c r="C283" s="181"/>
      <c r="D283" s="182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</row>
    <row r="284" ht="15.75" customHeight="1">
      <c r="A284" s="160"/>
      <c r="B284" s="181"/>
      <c r="C284" s="181"/>
      <c r="D284" s="182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</row>
    <row r="285" ht="15.75" customHeight="1">
      <c r="A285" s="160"/>
      <c r="B285" s="181"/>
      <c r="C285" s="181"/>
      <c r="D285" s="182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</row>
    <row r="286" ht="15.75" customHeight="1">
      <c r="A286" s="160"/>
      <c r="B286" s="181"/>
      <c r="C286" s="181"/>
      <c r="D286" s="182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</row>
    <row r="287" ht="15.75" customHeight="1">
      <c r="A287" s="160"/>
      <c r="B287" s="181"/>
      <c r="C287" s="181"/>
      <c r="D287" s="182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</row>
    <row r="288" ht="15.75" customHeight="1">
      <c r="A288" s="160"/>
      <c r="B288" s="181"/>
      <c r="C288" s="181"/>
      <c r="D288" s="182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</row>
    <row r="289" ht="15.75" customHeight="1">
      <c r="A289" s="160"/>
      <c r="B289" s="181"/>
      <c r="C289" s="181"/>
      <c r="D289" s="182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</row>
    <row r="290" ht="15.75" customHeight="1">
      <c r="A290" s="160"/>
      <c r="B290" s="181"/>
      <c r="C290" s="181"/>
      <c r="D290" s="182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</row>
    <row r="291" ht="15.75" customHeight="1">
      <c r="A291" s="160"/>
      <c r="B291" s="181"/>
      <c r="C291" s="181"/>
      <c r="D291" s="182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</row>
    <row r="292" ht="15.75" customHeight="1">
      <c r="A292" s="160"/>
      <c r="B292" s="181"/>
      <c r="C292" s="181"/>
      <c r="D292" s="182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</row>
    <row r="293" ht="15.75" customHeight="1">
      <c r="A293" s="160"/>
      <c r="B293" s="181"/>
      <c r="C293" s="181"/>
      <c r="D293" s="182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</row>
    <row r="294" ht="15.75" customHeight="1">
      <c r="A294" s="160"/>
      <c r="B294" s="181"/>
      <c r="C294" s="181"/>
      <c r="D294" s="182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</row>
    <row r="295" ht="15.75" customHeight="1">
      <c r="A295" s="160"/>
      <c r="B295" s="181"/>
      <c r="C295" s="181"/>
      <c r="D295" s="182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</row>
    <row r="296" ht="15.75" customHeight="1">
      <c r="A296" s="160"/>
      <c r="B296" s="181"/>
      <c r="C296" s="181"/>
      <c r="D296" s="182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</row>
    <row r="297" ht="15.75" customHeight="1">
      <c r="A297" s="160"/>
      <c r="B297" s="181"/>
      <c r="C297" s="181"/>
      <c r="D297" s="182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</row>
    <row r="298" ht="15.75" customHeight="1">
      <c r="A298" s="160"/>
      <c r="B298" s="181"/>
      <c r="C298" s="181"/>
      <c r="D298" s="182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</row>
    <row r="299" ht="15.75" customHeight="1">
      <c r="A299" s="160"/>
      <c r="B299" s="181"/>
      <c r="C299" s="181"/>
      <c r="D299" s="182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</row>
    <row r="300" ht="15.75" customHeight="1">
      <c r="A300" s="160"/>
      <c r="B300" s="181"/>
      <c r="C300" s="181"/>
      <c r="D300" s="182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</row>
    <row r="301" ht="15.75" customHeight="1">
      <c r="A301" s="160"/>
      <c r="B301" s="181"/>
      <c r="C301" s="181"/>
      <c r="D301" s="182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</row>
    <row r="302" ht="15.75" customHeight="1">
      <c r="A302" s="160"/>
      <c r="B302" s="181"/>
      <c r="C302" s="181"/>
      <c r="D302" s="182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</row>
    <row r="303" ht="15.75" customHeight="1">
      <c r="A303" s="160"/>
      <c r="B303" s="181"/>
      <c r="C303" s="181"/>
      <c r="D303" s="182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</row>
    <row r="304" ht="15.75" customHeight="1">
      <c r="A304" s="160"/>
      <c r="B304" s="181"/>
      <c r="C304" s="181"/>
      <c r="D304" s="182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</row>
    <row r="305" ht="15.75" customHeight="1">
      <c r="A305" s="160"/>
      <c r="B305" s="181"/>
      <c r="C305" s="181"/>
      <c r="D305" s="182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60"/>
      <c r="Z305" s="160"/>
    </row>
    <row r="306" ht="15.75" customHeight="1">
      <c r="A306" s="160"/>
      <c r="B306" s="181"/>
      <c r="C306" s="181"/>
      <c r="D306" s="182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</row>
    <row r="307" ht="15.75" customHeight="1">
      <c r="A307" s="160"/>
      <c r="B307" s="181"/>
      <c r="C307" s="181"/>
      <c r="D307" s="182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</row>
    <row r="308" ht="15.75" customHeight="1">
      <c r="A308" s="160"/>
      <c r="B308" s="181"/>
      <c r="C308" s="181"/>
      <c r="D308" s="182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</row>
    <row r="309" ht="15.75" customHeight="1">
      <c r="A309" s="160"/>
      <c r="B309" s="181"/>
      <c r="C309" s="181"/>
      <c r="D309" s="182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</row>
    <row r="310" ht="15.75" customHeight="1">
      <c r="A310" s="160"/>
      <c r="B310" s="181"/>
      <c r="C310" s="181"/>
      <c r="D310" s="182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</row>
    <row r="311" ht="15.75" customHeight="1">
      <c r="A311" s="160"/>
      <c r="B311" s="181"/>
      <c r="C311" s="181"/>
      <c r="D311" s="182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</row>
    <row r="312" ht="15.75" customHeight="1">
      <c r="A312" s="160"/>
      <c r="B312" s="181"/>
      <c r="C312" s="181"/>
      <c r="D312" s="182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</row>
    <row r="313" ht="15.75" customHeight="1">
      <c r="A313" s="160"/>
      <c r="B313" s="181"/>
      <c r="C313" s="181"/>
      <c r="D313" s="182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</row>
    <row r="314" ht="15.75" customHeight="1">
      <c r="A314" s="160"/>
      <c r="B314" s="181"/>
      <c r="C314" s="181"/>
      <c r="D314" s="182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</row>
    <row r="315" ht="15.75" customHeight="1">
      <c r="A315" s="160"/>
      <c r="B315" s="181"/>
      <c r="C315" s="181"/>
      <c r="D315" s="182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</row>
    <row r="316" ht="15.75" customHeight="1">
      <c r="A316" s="160"/>
      <c r="B316" s="181"/>
      <c r="C316" s="181"/>
      <c r="D316" s="182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</row>
    <row r="317" ht="15.75" customHeight="1">
      <c r="A317" s="160"/>
      <c r="B317" s="181"/>
      <c r="C317" s="181"/>
      <c r="D317" s="182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</row>
    <row r="318" ht="15.75" customHeight="1">
      <c r="A318" s="160"/>
      <c r="B318" s="181"/>
      <c r="C318" s="181"/>
      <c r="D318" s="182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</row>
    <row r="319" ht="15.75" customHeight="1">
      <c r="A319" s="160"/>
      <c r="B319" s="181"/>
      <c r="C319" s="181"/>
      <c r="D319" s="182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</row>
    <row r="320" ht="15.75" customHeight="1">
      <c r="A320" s="160"/>
      <c r="B320" s="181"/>
      <c r="C320" s="181"/>
      <c r="D320" s="182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</row>
    <row r="321" ht="15.75" customHeight="1">
      <c r="A321" s="160"/>
      <c r="B321" s="181"/>
      <c r="C321" s="181"/>
      <c r="D321" s="182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</row>
    <row r="322" ht="15.75" customHeight="1">
      <c r="A322" s="160"/>
      <c r="B322" s="181"/>
      <c r="C322" s="181"/>
      <c r="D322" s="182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</row>
    <row r="323" ht="15.75" customHeight="1">
      <c r="A323" s="160"/>
      <c r="B323" s="181"/>
      <c r="C323" s="181"/>
      <c r="D323" s="182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</row>
    <row r="324" ht="15.75" customHeight="1">
      <c r="A324" s="160"/>
      <c r="B324" s="181"/>
      <c r="C324" s="181"/>
      <c r="D324" s="182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</row>
    <row r="325" ht="15.75" customHeight="1">
      <c r="A325" s="160"/>
      <c r="B325" s="181"/>
      <c r="C325" s="181"/>
      <c r="D325" s="182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</row>
    <row r="326" ht="15.75" customHeight="1">
      <c r="A326" s="160"/>
      <c r="B326" s="181"/>
      <c r="C326" s="181"/>
      <c r="D326" s="182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</row>
    <row r="327" ht="15.75" customHeight="1">
      <c r="A327" s="160"/>
      <c r="B327" s="181"/>
      <c r="C327" s="181"/>
      <c r="D327" s="182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</row>
    <row r="328" ht="15.75" customHeight="1">
      <c r="A328" s="160"/>
      <c r="B328" s="181"/>
      <c r="C328" s="181"/>
      <c r="D328" s="182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</row>
    <row r="329" ht="15.75" customHeight="1">
      <c r="A329" s="160"/>
      <c r="B329" s="181"/>
      <c r="C329" s="181"/>
      <c r="D329" s="182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</row>
    <row r="330" ht="15.75" customHeight="1">
      <c r="A330" s="160"/>
      <c r="B330" s="181"/>
      <c r="C330" s="181"/>
      <c r="D330" s="182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</row>
    <row r="331" ht="15.75" customHeight="1">
      <c r="A331" s="160"/>
      <c r="B331" s="181"/>
      <c r="C331" s="181"/>
      <c r="D331" s="182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</row>
    <row r="332" ht="15.75" customHeight="1">
      <c r="A332" s="160"/>
      <c r="B332" s="181"/>
      <c r="C332" s="181"/>
      <c r="D332" s="182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</row>
    <row r="333" ht="15.75" customHeight="1">
      <c r="A333" s="160"/>
      <c r="B333" s="181"/>
      <c r="C333" s="181"/>
      <c r="D333" s="182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</row>
    <row r="334" ht="15.75" customHeight="1">
      <c r="A334" s="160"/>
      <c r="B334" s="181"/>
      <c r="C334" s="181"/>
      <c r="D334" s="182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</row>
    <row r="335" ht="15.75" customHeight="1">
      <c r="A335" s="160"/>
      <c r="B335" s="181"/>
      <c r="C335" s="181"/>
      <c r="D335" s="182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</row>
    <row r="336" ht="15.75" customHeight="1">
      <c r="A336" s="160"/>
      <c r="B336" s="181"/>
      <c r="C336" s="181"/>
      <c r="D336" s="182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</row>
    <row r="337" ht="15.75" customHeight="1">
      <c r="A337" s="160"/>
      <c r="B337" s="181"/>
      <c r="C337" s="181"/>
      <c r="D337" s="182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</row>
    <row r="338" ht="15.75" customHeight="1">
      <c r="A338" s="160"/>
      <c r="B338" s="181"/>
      <c r="C338" s="181"/>
      <c r="D338" s="182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</row>
    <row r="339" ht="15.75" customHeight="1">
      <c r="A339" s="160"/>
      <c r="B339" s="181"/>
      <c r="C339" s="181"/>
      <c r="D339" s="182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</row>
    <row r="340" ht="15.75" customHeight="1">
      <c r="A340" s="160"/>
      <c r="B340" s="181"/>
      <c r="C340" s="181"/>
      <c r="D340" s="182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</row>
    <row r="341" ht="15.75" customHeight="1">
      <c r="A341" s="160"/>
      <c r="B341" s="181"/>
      <c r="C341" s="181"/>
      <c r="D341" s="182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</row>
    <row r="342" ht="15.75" customHeight="1">
      <c r="A342" s="160"/>
      <c r="B342" s="181"/>
      <c r="C342" s="181"/>
      <c r="D342" s="182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</row>
    <row r="343" ht="15.75" customHeight="1">
      <c r="A343" s="160"/>
      <c r="B343" s="181"/>
      <c r="C343" s="181"/>
      <c r="D343" s="182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</row>
    <row r="344" ht="15.75" customHeight="1">
      <c r="A344" s="160"/>
      <c r="B344" s="181"/>
      <c r="C344" s="181"/>
      <c r="D344" s="182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</row>
    <row r="345" ht="15.75" customHeight="1">
      <c r="A345" s="160"/>
      <c r="B345" s="181"/>
      <c r="C345" s="181"/>
      <c r="D345" s="182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</row>
    <row r="346" ht="15.75" customHeight="1">
      <c r="A346" s="160"/>
      <c r="B346" s="181"/>
      <c r="C346" s="181"/>
      <c r="D346" s="182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</row>
    <row r="347" ht="15.75" customHeight="1">
      <c r="A347" s="160"/>
      <c r="B347" s="181"/>
      <c r="C347" s="181"/>
      <c r="D347" s="182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</row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88"/>
    <col customWidth="1" min="2" max="2" width="70.63"/>
    <col customWidth="1" min="3" max="6" width="11.38"/>
    <col customWidth="1" min="7" max="26" width="10.63"/>
  </cols>
  <sheetData>
    <row r="1">
      <c r="A1" s="184" t="s">
        <v>642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162" t="s">
        <v>111</v>
      </c>
      <c r="B2" s="163" t="s">
        <v>112</v>
      </c>
      <c r="C2" s="162" t="s">
        <v>63</v>
      </c>
      <c r="D2" s="162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>
      <c r="A3" s="186" t="s">
        <v>643</v>
      </c>
      <c r="B3" s="187" t="s">
        <v>644</v>
      </c>
      <c r="C3" s="186">
        <v>1.0</v>
      </c>
      <c r="D3" s="186" t="s">
        <v>117</v>
      </c>
      <c r="E3" s="188">
        <v>232288.0</v>
      </c>
      <c r="F3" s="188">
        <f t="shared" ref="F3:F14" si="1">E3*C3</f>
        <v>232288</v>
      </c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>
      <c r="A4" s="186" t="s">
        <v>645</v>
      </c>
      <c r="B4" s="187" t="s">
        <v>646</v>
      </c>
      <c r="C4" s="186">
        <v>1.0</v>
      </c>
      <c r="D4" s="186" t="s">
        <v>117</v>
      </c>
      <c r="E4" s="188">
        <v>211963.0</v>
      </c>
      <c r="F4" s="188">
        <f t="shared" si="1"/>
        <v>211963</v>
      </c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>
      <c r="A5" s="186" t="s">
        <v>647</v>
      </c>
      <c r="B5" s="187" t="s">
        <v>648</v>
      </c>
      <c r="C5" s="186">
        <v>1.0</v>
      </c>
      <c r="D5" s="186" t="s">
        <v>117</v>
      </c>
      <c r="E5" s="188">
        <v>182512.0</v>
      </c>
      <c r="F5" s="188">
        <f t="shared" si="1"/>
        <v>182512</v>
      </c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>
      <c r="A6" s="186" t="s">
        <v>649</v>
      </c>
      <c r="B6" s="187" t="s">
        <v>650</v>
      </c>
      <c r="C6" s="186">
        <v>1.0</v>
      </c>
      <c r="D6" s="186" t="s">
        <v>117</v>
      </c>
      <c r="E6" s="188">
        <v>165920.0</v>
      </c>
      <c r="F6" s="188">
        <f t="shared" si="1"/>
        <v>165920</v>
      </c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>
      <c r="A7" s="186" t="s">
        <v>651</v>
      </c>
      <c r="B7" s="187" t="s">
        <v>652</v>
      </c>
      <c r="C7" s="186">
        <v>1.0</v>
      </c>
      <c r="D7" s="186" t="s">
        <v>117</v>
      </c>
      <c r="E7" s="189">
        <v>559980.0</v>
      </c>
      <c r="F7" s="188">
        <f t="shared" si="1"/>
        <v>559980</v>
      </c>
      <c r="G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>
      <c r="A8" s="186" t="s">
        <v>653</v>
      </c>
      <c r="B8" s="187" t="s">
        <v>654</v>
      </c>
      <c r="C8" s="186">
        <v>1.0</v>
      </c>
      <c r="D8" s="186" t="s">
        <v>117</v>
      </c>
      <c r="E8" s="188">
        <v>265472.0</v>
      </c>
      <c r="F8" s="188">
        <f t="shared" si="1"/>
        <v>265472</v>
      </c>
      <c r="G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>
      <c r="A9" s="186" t="s">
        <v>655</v>
      </c>
      <c r="B9" s="187" t="s">
        <v>656</v>
      </c>
      <c r="C9" s="186">
        <v>1.0</v>
      </c>
      <c r="D9" s="186" t="s">
        <v>117</v>
      </c>
      <c r="E9" s="188">
        <v>236851.0</v>
      </c>
      <c r="F9" s="188">
        <f t="shared" si="1"/>
        <v>236851</v>
      </c>
      <c r="G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>
      <c r="A10" s="186" t="s">
        <v>657</v>
      </c>
      <c r="B10" s="166" t="s">
        <v>658</v>
      </c>
      <c r="C10" s="186">
        <v>1.0</v>
      </c>
      <c r="D10" s="186" t="s">
        <v>117</v>
      </c>
      <c r="E10" s="189">
        <v>427659.0</v>
      </c>
      <c r="F10" s="188">
        <f t="shared" si="1"/>
        <v>427659</v>
      </c>
      <c r="G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>
      <c r="A11" s="186" t="s">
        <v>659</v>
      </c>
      <c r="B11" s="166" t="s">
        <v>660</v>
      </c>
      <c r="C11" s="186">
        <v>1.0</v>
      </c>
      <c r="D11" s="186" t="s">
        <v>117</v>
      </c>
      <c r="E11" s="189">
        <v>4562800.0</v>
      </c>
      <c r="F11" s="188">
        <f t="shared" si="1"/>
        <v>4562800</v>
      </c>
      <c r="G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>
      <c r="A12" s="186" t="s">
        <v>661</v>
      </c>
      <c r="B12" s="166" t="s">
        <v>662</v>
      </c>
      <c r="C12" s="186">
        <v>1.0</v>
      </c>
      <c r="D12" s="186" t="s">
        <v>117</v>
      </c>
      <c r="E12" s="189">
        <v>3028040.0</v>
      </c>
      <c r="F12" s="188">
        <f t="shared" si="1"/>
        <v>3028040</v>
      </c>
      <c r="G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>
      <c r="A13" s="186" t="s">
        <v>663</v>
      </c>
      <c r="B13" s="190" t="s">
        <v>664</v>
      </c>
      <c r="C13" s="186">
        <v>1.0</v>
      </c>
      <c r="D13" s="186" t="s">
        <v>117</v>
      </c>
      <c r="E13" s="189">
        <v>356728.0</v>
      </c>
      <c r="F13" s="188">
        <f t="shared" si="1"/>
        <v>356728</v>
      </c>
      <c r="G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>
      <c r="A14" s="186" t="s">
        <v>665</v>
      </c>
      <c r="B14" s="190" t="s">
        <v>666</v>
      </c>
      <c r="C14" s="186">
        <v>1.0</v>
      </c>
      <c r="D14" s="186" t="s">
        <v>117</v>
      </c>
      <c r="E14" s="189">
        <v>166335.0</v>
      </c>
      <c r="F14" s="188">
        <f t="shared" si="1"/>
        <v>166335</v>
      </c>
      <c r="G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5.75" customHeight="1">
      <c r="A15" s="191"/>
      <c r="B15" s="191" t="s">
        <v>566</v>
      </c>
      <c r="C15" s="192"/>
      <c r="D15" s="192"/>
      <c r="E15" s="192"/>
      <c r="F15" s="193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5.75" customHeight="1">
      <c r="A16" s="186" t="s">
        <v>667</v>
      </c>
      <c r="B16" s="187" t="s">
        <v>668</v>
      </c>
      <c r="C16" s="186">
        <v>1.0</v>
      </c>
      <c r="D16" s="186" t="s">
        <v>117</v>
      </c>
      <c r="E16" s="188">
        <v>211963.0</v>
      </c>
      <c r="F16" s="188">
        <f t="shared" ref="F16:F27" si="2">E16*C16</f>
        <v>211963</v>
      </c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5.75" customHeight="1">
      <c r="A17" s="186" t="s">
        <v>669</v>
      </c>
      <c r="B17" s="187" t="s">
        <v>670</v>
      </c>
      <c r="C17" s="186">
        <v>1.0</v>
      </c>
      <c r="D17" s="186" t="s">
        <v>117</v>
      </c>
      <c r="E17" s="188">
        <v>182512.0</v>
      </c>
      <c r="F17" s="188">
        <f t="shared" si="2"/>
        <v>182512</v>
      </c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5.75" customHeight="1">
      <c r="A18" s="186" t="s">
        <v>671</v>
      </c>
      <c r="B18" s="187" t="s">
        <v>672</v>
      </c>
      <c r="C18" s="186">
        <v>1.0</v>
      </c>
      <c r="D18" s="186" t="s">
        <v>117</v>
      </c>
      <c r="E18" s="188">
        <v>165920.0</v>
      </c>
      <c r="F18" s="188">
        <f t="shared" si="2"/>
        <v>165920</v>
      </c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5.75" customHeight="1">
      <c r="A19" s="186" t="s">
        <v>673</v>
      </c>
      <c r="B19" s="187" t="s">
        <v>674</v>
      </c>
      <c r="C19" s="186">
        <v>1.0</v>
      </c>
      <c r="D19" s="186" t="s">
        <v>117</v>
      </c>
      <c r="E19" s="188">
        <v>145595.0</v>
      </c>
      <c r="F19" s="188">
        <f t="shared" si="2"/>
        <v>145595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5.75" customHeight="1">
      <c r="A20" s="186" t="s">
        <v>675</v>
      </c>
      <c r="B20" s="187" t="s">
        <v>676</v>
      </c>
      <c r="C20" s="186">
        <v>1.0</v>
      </c>
      <c r="D20" s="186" t="s">
        <v>117</v>
      </c>
      <c r="E20" s="189">
        <v>510619.0</v>
      </c>
      <c r="F20" s="188">
        <f t="shared" si="2"/>
        <v>510619</v>
      </c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5.75" customHeight="1">
      <c r="A21" s="186" t="s">
        <v>677</v>
      </c>
      <c r="B21" s="166" t="s">
        <v>678</v>
      </c>
      <c r="C21" s="186">
        <v>1.0</v>
      </c>
      <c r="D21" s="186" t="s">
        <v>117</v>
      </c>
      <c r="E21" s="188">
        <v>243488.0</v>
      </c>
      <c r="F21" s="188">
        <f t="shared" si="2"/>
        <v>243488</v>
      </c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5.75" customHeight="1">
      <c r="A22" s="186" t="s">
        <v>679</v>
      </c>
      <c r="B22" s="166" t="s">
        <v>680</v>
      </c>
      <c r="C22" s="186">
        <v>1.0</v>
      </c>
      <c r="D22" s="186" t="s">
        <v>117</v>
      </c>
      <c r="E22" s="188">
        <v>223992.0</v>
      </c>
      <c r="F22" s="188">
        <f t="shared" si="2"/>
        <v>223992</v>
      </c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5.75" customHeight="1">
      <c r="A23" s="194" t="s">
        <v>681</v>
      </c>
      <c r="B23" s="195" t="s">
        <v>682</v>
      </c>
      <c r="C23" s="196">
        <v>1.0</v>
      </c>
      <c r="D23" s="196" t="s">
        <v>117</v>
      </c>
      <c r="E23" s="189">
        <v>406504.0</v>
      </c>
      <c r="F23" s="188">
        <f t="shared" si="2"/>
        <v>406504</v>
      </c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5.75" customHeight="1">
      <c r="A24" s="194" t="s">
        <v>683</v>
      </c>
      <c r="B24" s="195" t="s">
        <v>684</v>
      </c>
      <c r="C24" s="196">
        <v>1.0</v>
      </c>
      <c r="D24" s="196" t="s">
        <v>117</v>
      </c>
      <c r="E24" s="189">
        <v>4272440.0</v>
      </c>
      <c r="F24" s="188">
        <f t="shared" si="2"/>
        <v>4272440</v>
      </c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5.75" customHeight="1">
      <c r="A25" s="194" t="s">
        <v>663</v>
      </c>
      <c r="B25" s="195" t="s">
        <v>685</v>
      </c>
      <c r="C25" s="196">
        <v>1.0</v>
      </c>
      <c r="D25" s="196" t="s">
        <v>117</v>
      </c>
      <c r="E25" s="189">
        <v>2530280.0</v>
      </c>
      <c r="F25" s="188">
        <f t="shared" si="2"/>
        <v>2530280</v>
      </c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5.75" customHeight="1">
      <c r="A26" s="194" t="s">
        <v>661</v>
      </c>
      <c r="B26" s="195" t="s">
        <v>686</v>
      </c>
      <c r="C26" s="196">
        <v>1.0</v>
      </c>
      <c r="D26" s="196" t="s">
        <v>117</v>
      </c>
      <c r="E26" s="189">
        <v>336403.0</v>
      </c>
      <c r="F26" s="188">
        <f t="shared" si="2"/>
        <v>336403</v>
      </c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5.75" customHeight="1">
      <c r="A27" s="194" t="s">
        <v>665</v>
      </c>
      <c r="B27" s="195" t="s">
        <v>687</v>
      </c>
      <c r="C27" s="196">
        <v>1.0</v>
      </c>
      <c r="D27" s="196" t="s">
        <v>117</v>
      </c>
      <c r="E27" s="189">
        <v>153476.0</v>
      </c>
      <c r="F27" s="188">
        <f t="shared" si="2"/>
        <v>153476</v>
      </c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5.7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5.7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5.7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5.7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5.7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5.7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5.7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5.7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5.7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5.7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5.7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5.7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5.7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5.7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5.7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5.7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5.7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5.7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5.7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5.7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 ht="15.75" customHeigh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 ht="15.75" customHeigh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 ht="15.75" customHeigh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 ht="15.75" customHeigh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</row>
    <row r="226" ht="15.75" customHeigh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</row>
    <row r="227" ht="15.75" customHeigh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0"/>
  <cols>
    <col customWidth="1" min="1" max="1" width="13.5"/>
    <col customWidth="1" min="2" max="2" width="69.38"/>
    <col customWidth="1" min="3" max="3" width="11.38"/>
    <col customWidth="1" min="4" max="5" width="19.0"/>
    <col customWidth="1" min="6" max="6" width="11.38"/>
    <col customWidth="1" min="7" max="26" width="10.63"/>
  </cols>
  <sheetData>
    <row r="1" ht="42.75" customHeight="1">
      <c r="A1" s="197" t="s">
        <v>688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162" t="s">
        <v>111</v>
      </c>
      <c r="B2" s="162" t="s">
        <v>112</v>
      </c>
      <c r="C2" s="162" t="s">
        <v>63</v>
      </c>
      <c r="D2" s="163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>
      <c r="A3" s="198">
        <v>44562.0</v>
      </c>
      <c r="B3" s="199" t="s">
        <v>689</v>
      </c>
      <c r="C3" s="200">
        <v>1.0</v>
      </c>
      <c r="D3" s="201" t="s">
        <v>117</v>
      </c>
      <c r="E3" s="188"/>
      <c r="F3" s="188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>
      <c r="A4" s="198">
        <v>44593.0</v>
      </c>
      <c r="B4" s="199" t="s">
        <v>690</v>
      </c>
      <c r="C4" s="200">
        <v>1.0</v>
      </c>
      <c r="D4" s="201" t="s">
        <v>117</v>
      </c>
      <c r="E4" s="202"/>
      <c r="F4" s="188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>
      <c r="A5" s="198">
        <v>44621.0</v>
      </c>
      <c r="B5" s="199" t="s">
        <v>691</v>
      </c>
      <c r="C5" s="200">
        <v>1.0</v>
      </c>
      <c r="D5" s="201" t="s">
        <v>117</v>
      </c>
      <c r="E5" s="188"/>
      <c r="F5" s="188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>
      <c r="A6" s="198">
        <v>44652.0</v>
      </c>
      <c r="B6" s="199" t="s">
        <v>692</v>
      </c>
      <c r="C6" s="200">
        <v>1.0</v>
      </c>
      <c r="D6" s="201" t="s">
        <v>117</v>
      </c>
      <c r="E6" s="188"/>
      <c r="F6" s="188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>
      <c r="A7" s="198">
        <v>44563.0</v>
      </c>
      <c r="B7" s="166" t="s">
        <v>693</v>
      </c>
      <c r="C7" s="200">
        <v>1.0</v>
      </c>
      <c r="D7" s="201" t="s">
        <v>694</v>
      </c>
      <c r="E7" s="188"/>
      <c r="F7" s="188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>
      <c r="A8" s="198">
        <v>46025.0</v>
      </c>
      <c r="B8" s="166" t="s">
        <v>695</v>
      </c>
      <c r="C8" s="200">
        <v>1.0</v>
      </c>
      <c r="D8" s="201" t="s">
        <v>117</v>
      </c>
      <c r="E8" s="188"/>
      <c r="F8" s="188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>
      <c r="A9" s="198">
        <v>46026.0</v>
      </c>
      <c r="B9" s="199" t="s">
        <v>696</v>
      </c>
      <c r="C9" s="200">
        <v>1.0</v>
      </c>
      <c r="D9" s="201" t="s">
        <v>117</v>
      </c>
      <c r="E9" s="188"/>
      <c r="F9" s="188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>
      <c r="A10" s="198">
        <v>46057.0</v>
      </c>
      <c r="B10" s="199" t="s">
        <v>697</v>
      </c>
      <c r="C10" s="200">
        <v>1.0</v>
      </c>
      <c r="D10" s="201" t="s">
        <v>117</v>
      </c>
      <c r="E10" s="188"/>
      <c r="F10" s="188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>
      <c r="A11" s="198">
        <v>46085.0</v>
      </c>
      <c r="B11" s="199" t="s">
        <v>698</v>
      </c>
      <c r="C11" s="200">
        <v>1.0</v>
      </c>
      <c r="D11" s="201" t="s">
        <v>117</v>
      </c>
      <c r="E11" s="202"/>
      <c r="F11" s="188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>
      <c r="A12" s="198">
        <v>46116.0</v>
      </c>
      <c r="B12" s="166" t="s">
        <v>699</v>
      </c>
      <c r="C12" s="186">
        <v>1.0</v>
      </c>
      <c r="D12" s="201" t="s">
        <v>117</v>
      </c>
      <c r="E12" s="202"/>
      <c r="F12" s="188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>
      <c r="A13" s="198">
        <v>46027.0</v>
      </c>
      <c r="B13" s="166" t="s">
        <v>700</v>
      </c>
      <c r="C13" s="186">
        <v>1.0</v>
      </c>
      <c r="D13" s="201" t="s">
        <v>117</v>
      </c>
      <c r="E13" s="188"/>
      <c r="F13" s="188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>
      <c r="A14" s="198">
        <v>46058.0</v>
      </c>
      <c r="B14" s="166" t="s">
        <v>701</v>
      </c>
      <c r="C14" s="186">
        <v>1.0</v>
      </c>
      <c r="D14" s="201" t="s">
        <v>117</v>
      </c>
      <c r="E14" s="188"/>
      <c r="F14" s="188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>
      <c r="A15" s="203"/>
      <c r="B15" s="204" t="s">
        <v>566</v>
      </c>
      <c r="C15" s="204"/>
      <c r="D15" s="204"/>
      <c r="E15" s="205"/>
      <c r="F15" s="20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>
      <c r="A16" s="206">
        <v>44713.0</v>
      </c>
      <c r="B16" s="199" t="s">
        <v>702</v>
      </c>
      <c r="C16" s="200">
        <v>1.0</v>
      </c>
      <c r="D16" s="201" t="s">
        <v>117</v>
      </c>
      <c r="E16" s="202"/>
      <c r="F16" s="188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</row>
    <row r="17">
      <c r="A17" s="208">
        <v>44743.0</v>
      </c>
      <c r="B17" s="199" t="s">
        <v>703</v>
      </c>
      <c r="C17" s="200">
        <v>1.0</v>
      </c>
      <c r="D17" s="201" t="s">
        <v>117</v>
      </c>
      <c r="E17" s="188"/>
      <c r="F17" s="188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</row>
    <row r="18">
      <c r="A18" s="208">
        <v>44774.0</v>
      </c>
      <c r="B18" s="199" t="s">
        <v>704</v>
      </c>
      <c r="C18" s="200">
        <v>1.0</v>
      </c>
      <c r="D18" s="201" t="s">
        <v>117</v>
      </c>
      <c r="E18" s="188"/>
      <c r="F18" s="188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</row>
    <row r="19">
      <c r="A19" s="208">
        <v>44805.0</v>
      </c>
      <c r="B19" s="199" t="s">
        <v>705</v>
      </c>
      <c r="C19" s="200">
        <v>1.0</v>
      </c>
      <c r="D19" s="201" t="s">
        <v>117</v>
      </c>
      <c r="E19" s="188"/>
      <c r="F19" s="188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</row>
    <row r="20">
      <c r="A20" s="208">
        <v>44622.0</v>
      </c>
      <c r="B20" s="166" t="s">
        <v>706</v>
      </c>
      <c r="C20" s="200">
        <v>1.0</v>
      </c>
      <c r="D20" s="201" t="s">
        <v>694</v>
      </c>
      <c r="E20" s="188"/>
      <c r="F20" s="188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</row>
    <row r="21" ht="15.75" customHeight="1">
      <c r="A21" s="208">
        <v>46056.0</v>
      </c>
      <c r="B21" s="166" t="s">
        <v>707</v>
      </c>
      <c r="C21" s="200">
        <v>1.0</v>
      </c>
      <c r="D21" s="201" t="s">
        <v>117</v>
      </c>
      <c r="E21" s="188"/>
      <c r="F21" s="188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</row>
    <row r="22" ht="15.75" customHeight="1">
      <c r="A22" s="198">
        <v>46146.0</v>
      </c>
      <c r="B22" s="166" t="s">
        <v>708</v>
      </c>
      <c r="C22" s="186">
        <v>1.0</v>
      </c>
      <c r="D22" s="201" t="s">
        <v>117</v>
      </c>
      <c r="E22" s="202"/>
      <c r="F22" s="188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</row>
    <row r="23" ht="15.75" customHeight="1">
      <c r="A23" s="198">
        <v>46177.0</v>
      </c>
      <c r="B23" s="166" t="s">
        <v>709</v>
      </c>
      <c r="C23" s="186">
        <v>1.0</v>
      </c>
      <c r="D23" s="201" t="s">
        <v>117</v>
      </c>
      <c r="E23" s="188"/>
      <c r="F23" s="188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</row>
    <row r="24" ht="15.75" customHeight="1">
      <c r="A24" s="198">
        <v>46207.0</v>
      </c>
      <c r="B24" s="166" t="s">
        <v>710</v>
      </c>
      <c r="C24" s="186">
        <v>1.0</v>
      </c>
      <c r="D24" s="201" t="s">
        <v>117</v>
      </c>
      <c r="E24" s="188"/>
      <c r="F24" s="188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</row>
    <row r="25" ht="15.75" customHeight="1">
      <c r="A25" s="198">
        <v>46238.0</v>
      </c>
      <c r="B25" s="166" t="s">
        <v>711</v>
      </c>
      <c r="C25" s="186">
        <v>1.0</v>
      </c>
      <c r="D25" s="201" t="s">
        <v>117</v>
      </c>
      <c r="E25" s="188"/>
      <c r="F25" s="188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ht="15.75" customHeight="1">
      <c r="A26" s="198">
        <v>46086.0</v>
      </c>
      <c r="B26" s="166" t="s">
        <v>712</v>
      </c>
      <c r="C26" s="186">
        <v>1.0</v>
      </c>
      <c r="D26" s="201" t="s">
        <v>117</v>
      </c>
      <c r="E26" s="188"/>
      <c r="F26" s="188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</row>
    <row r="27" ht="15.75" customHeight="1">
      <c r="A27" s="198">
        <v>46117.0</v>
      </c>
      <c r="B27" s="166" t="s">
        <v>713</v>
      </c>
      <c r="C27" s="186">
        <v>1.0</v>
      </c>
      <c r="D27" s="201" t="s">
        <v>117</v>
      </c>
      <c r="E27" s="188"/>
      <c r="F27" s="188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5.75" customHeight="1">
      <c r="A28" s="185"/>
      <c r="B28" s="209"/>
      <c r="C28" s="185"/>
      <c r="D28" s="210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5.75" customHeight="1">
      <c r="A29" s="185"/>
      <c r="B29" s="209"/>
      <c r="C29" s="185"/>
      <c r="D29" s="210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5.75" customHeight="1">
      <c r="A30" s="185"/>
      <c r="B30" s="209"/>
      <c r="C30" s="185"/>
      <c r="D30" s="210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5.75" customHeight="1">
      <c r="A31" s="185"/>
      <c r="B31" s="209"/>
      <c r="C31" s="185"/>
      <c r="D31" s="210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5.75" customHeight="1">
      <c r="A32" s="185"/>
      <c r="B32" s="209"/>
      <c r="C32" s="185"/>
      <c r="D32" s="210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5.75" customHeight="1">
      <c r="A33" s="185"/>
      <c r="B33" s="209"/>
      <c r="C33" s="185"/>
      <c r="D33" s="210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5.75" customHeight="1">
      <c r="A34" s="185"/>
      <c r="B34" s="209"/>
      <c r="C34" s="185"/>
      <c r="D34" s="210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5.75" customHeight="1">
      <c r="A35" s="185"/>
      <c r="B35" s="209"/>
      <c r="C35" s="185"/>
      <c r="D35" s="210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5.75" customHeight="1">
      <c r="A36" s="185"/>
      <c r="B36" s="209"/>
      <c r="C36" s="185"/>
      <c r="D36" s="210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5.75" customHeight="1">
      <c r="A37" s="185"/>
      <c r="B37" s="209"/>
      <c r="C37" s="185"/>
      <c r="D37" s="210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5.75" customHeight="1">
      <c r="A38" s="185"/>
      <c r="B38" s="209"/>
      <c r="C38" s="185"/>
      <c r="D38" s="210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5.75" customHeight="1">
      <c r="A39" s="185"/>
      <c r="B39" s="209"/>
      <c r="C39" s="185"/>
      <c r="D39" s="210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5.75" customHeight="1">
      <c r="A40" s="185"/>
      <c r="B40" s="209"/>
      <c r="C40" s="185"/>
      <c r="D40" s="210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5.75" customHeight="1">
      <c r="A41" s="185"/>
      <c r="B41" s="209"/>
      <c r="C41" s="185"/>
      <c r="D41" s="210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5.75" customHeight="1">
      <c r="A42" s="185"/>
      <c r="B42" s="209"/>
      <c r="C42" s="185"/>
      <c r="D42" s="210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5.75" customHeight="1">
      <c r="A43" s="185"/>
      <c r="B43" s="209"/>
      <c r="C43" s="185"/>
      <c r="D43" s="210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5.75" customHeight="1">
      <c r="A44" s="185"/>
      <c r="B44" s="209"/>
      <c r="C44" s="185"/>
      <c r="D44" s="210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5.75" customHeight="1">
      <c r="A45" s="185"/>
      <c r="B45" s="209"/>
      <c r="C45" s="185"/>
      <c r="D45" s="210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5.75" customHeight="1">
      <c r="A46" s="185"/>
      <c r="B46" s="209"/>
      <c r="C46" s="185"/>
      <c r="D46" s="210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5.75" customHeight="1">
      <c r="A47" s="185"/>
      <c r="B47" s="209"/>
      <c r="C47" s="185"/>
      <c r="D47" s="210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5.75" customHeight="1">
      <c r="A48" s="185"/>
      <c r="B48" s="209"/>
      <c r="C48" s="185"/>
      <c r="D48" s="210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5.75" customHeight="1">
      <c r="A49" s="185"/>
      <c r="B49" s="209"/>
      <c r="C49" s="185"/>
      <c r="D49" s="210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5.75" customHeight="1">
      <c r="A50" s="185"/>
      <c r="B50" s="209"/>
      <c r="C50" s="185"/>
      <c r="D50" s="210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5.75" customHeight="1">
      <c r="A51" s="185"/>
      <c r="B51" s="209"/>
      <c r="C51" s="185"/>
      <c r="D51" s="210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5.75" customHeight="1">
      <c r="A52" s="185"/>
      <c r="B52" s="209"/>
      <c r="C52" s="185"/>
      <c r="D52" s="210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5.75" customHeight="1">
      <c r="A53" s="185"/>
      <c r="B53" s="209"/>
      <c r="C53" s="185"/>
      <c r="D53" s="210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5.75" customHeight="1">
      <c r="A54" s="185"/>
      <c r="B54" s="209"/>
      <c r="C54" s="185"/>
      <c r="D54" s="210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5.75" customHeight="1">
      <c r="A55" s="185"/>
      <c r="B55" s="209"/>
      <c r="C55" s="185"/>
      <c r="D55" s="210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5.75" customHeight="1">
      <c r="A56" s="185"/>
      <c r="B56" s="209"/>
      <c r="C56" s="185"/>
      <c r="D56" s="210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5.75" customHeight="1">
      <c r="A57" s="185"/>
      <c r="B57" s="209"/>
      <c r="C57" s="185"/>
      <c r="D57" s="210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5.75" customHeight="1">
      <c r="A58" s="185"/>
      <c r="B58" s="209"/>
      <c r="C58" s="185"/>
      <c r="D58" s="210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5.75" customHeight="1">
      <c r="A59" s="185"/>
      <c r="B59" s="209"/>
      <c r="C59" s="185"/>
      <c r="D59" s="210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5.75" customHeight="1">
      <c r="A60" s="185"/>
      <c r="B60" s="209"/>
      <c r="C60" s="185"/>
      <c r="D60" s="210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5.75" customHeight="1">
      <c r="A61" s="185"/>
      <c r="B61" s="209"/>
      <c r="C61" s="185"/>
      <c r="D61" s="210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5.75" customHeight="1">
      <c r="A62" s="185"/>
      <c r="B62" s="209"/>
      <c r="C62" s="185"/>
      <c r="D62" s="210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5.75" customHeight="1">
      <c r="A63" s="185"/>
      <c r="B63" s="209"/>
      <c r="C63" s="185"/>
      <c r="D63" s="210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5.75" customHeight="1">
      <c r="A64" s="185"/>
      <c r="B64" s="209"/>
      <c r="C64" s="185"/>
      <c r="D64" s="210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5.75" customHeight="1">
      <c r="A65" s="185"/>
      <c r="B65" s="209"/>
      <c r="C65" s="185"/>
      <c r="D65" s="210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5.75" customHeight="1">
      <c r="A66" s="185"/>
      <c r="B66" s="209"/>
      <c r="C66" s="185"/>
      <c r="D66" s="210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5.75" customHeight="1">
      <c r="A67" s="185"/>
      <c r="B67" s="209"/>
      <c r="C67" s="185"/>
      <c r="D67" s="210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5.75" customHeight="1">
      <c r="A68" s="185"/>
      <c r="B68" s="209"/>
      <c r="C68" s="185"/>
      <c r="D68" s="210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5.75" customHeight="1">
      <c r="A69" s="185"/>
      <c r="B69" s="209"/>
      <c r="C69" s="185"/>
      <c r="D69" s="210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5.75" customHeight="1">
      <c r="A70" s="185"/>
      <c r="B70" s="209"/>
      <c r="C70" s="185"/>
      <c r="D70" s="210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5.75" customHeight="1">
      <c r="A71" s="185"/>
      <c r="B71" s="209"/>
      <c r="C71" s="185"/>
      <c r="D71" s="210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5.75" customHeight="1">
      <c r="A72" s="185"/>
      <c r="B72" s="209"/>
      <c r="C72" s="185"/>
      <c r="D72" s="210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5.75" customHeight="1">
      <c r="A73" s="185"/>
      <c r="B73" s="209"/>
      <c r="C73" s="185"/>
      <c r="D73" s="210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5.75" customHeight="1">
      <c r="A74" s="185"/>
      <c r="B74" s="209"/>
      <c r="C74" s="185"/>
      <c r="D74" s="210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5.75" customHeight="1">
      <c r="A75" s="185"/>
      <c r="B75" s="209"/>
      <c r="C75" s="185"/>
      <c r="D75" s="210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5.75" customHeight="1">
      <c r="A76" s="185"/>
      <c r="B76" s="209"/>
      <c r="C76" s="185"/>
      <c r="D76" s="210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5.75" customHeight="1">
      <c r="A77" s="185"/>
      <c r="B77" s="209"/>
      <c r="C77" s="185"/>
      <c r="D77" s="210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5.75" customHeight="1">
      <c r="A78" s="185"/>
      <c r="B78" s="209"/>
      <c r="C78" s="185"/>
      <c r="D78" s="210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5.75" customHeight="1">
      <c r="A79" s="185"/>
      <c r="B79" s="209"/>
      <c r="C79" s="185"/>
      <c r="D79" s="210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5.75" customHeight="1">
      <c r="A80" s="185"/>
      <c r="B80" s="209"/>
      <c r="C80" s="185"/>
      <c r="D80" s="210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5.75" customHeight="1">
      <c r="A81" s="185"/>
      <c r="B81" s="209"/>
      <c r="C81" s="185"/>
      <c r="D81" s="210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5.75" customHeight="1">
      <c r="A82" s="185"/>
      <c r="B82" s="209"/>
      <c r="C82" s="185"/>
      <c r="D82" s="210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5.75" customHeight="1">
      <c r="A83" s="185"/>
      <c r="B83" s="209"/>
      <c r="C83" s="185"/>
      <c r="D83" s="210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5.75" customHeight="1">
      <c r="A84" s="185"/>
      <c r="B84" s="209"/>
      <c r="C84" s="185"/>
      <c r="D84" s="210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5.75" customHeight="1">
      <c r="A85" s="185"/>
      <c r="B85" s="209"/>
      <c r="C85" s="185"/>
      <c r="D85" s="210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5.75" customHeight="1">
      <c r="A86" s="185"/>
      <c r="B86" s="209"/>
      <c r="C86" s="185"/>
      <c r="D86" s="210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5.75" customHeight="1">
      <c r="A87" s="185"/>
      <c r="B87" s="209"/>
      <c r="C87" s="185"/>
      <c r="D87" s="210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5.75" customHeight="1">
      <c r="A88" s="185"/>
      <c r="B88" s="209"/>
      <c r="C88" s="185"/>
      <c r="D88" s="210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5.75" customHeight="1">
      <c r="A89" s="185"/>
      <c r="B89" s="209"/>
      <c r="C89" s="185"/>
      <c r="D89" s="210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5.75" customHeight="1">
      <c r="A90" s="185"/>
      <c r="B90" s="209"/>
      <c r="C90" s="185"/>
      <c r="D90" s="210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5.75" customHeight="1">
      <c r="A91" s="185"/>
      <c r="B91" s="209"/>
      <c r="C91" s="185"/>
      <c r="D91" s="210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5.75" customHeight="1">
      <c r="A92" s="185"/>
      <c r="B92" s="209"/>
      <c r="C92" s="185"/>
      <c r="D92" s="210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5.75" customHeight="1">
      <c r="A93" s="185"/>
      <c r="B93" s="209"/>
      <c r="C93" s="185"/>
      <c r="D93" s="210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5.75" customHeight="1">
      <c r="A94" s="185"/>
      <c r="B94" s="209"/>
      <c r="C94" s="185"/>
      <c r="D94" s="210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5.75" customHeight="1">
      <c r="A95" s="185"/>
      <c r="B95" s="209"/>
      <c r="C95" s="185"/>
      <c r="D95" s="210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5.75" customHeight="1">
      <c r="A96" s="185"/>
      <c r="B96" s="209"/>
      <c r="C96" s="185"/>
      <c r="D96" s="210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5.75" customHeight="1">
      <c r="A97" s="185"/>
      <c r="B97" s="209"/>
      <c r="C97" s="185"/>
      <c r="D97" s="210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5.75" customHeight="1">
      <c r="A98" s="185"/>
      <c r="B98" s="209"/>
      <c r="C98" s="185"/>
      <c r="D98" s="210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5.75" customHeight="1">
      <c r="A99" s="185"/>
      <c r="B99" s="209"/>
      <c r="C99" s="185"/>
      <c r="D99" s="210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5.75" customHeight="1">
      <c r="A100" s="185"/>
      <c r="B100" s="209"/>
      <c r="C100" s="185"/>
      <c r="D100" s="210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5.75" customHeight="1">
      <c r="A101" s="185"/>
      <c r="B101" s="209"/>
      <c r="C101" s="185"/>
      <c r="D101" s="210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5.75" customHeight="1">
      <c r="A102" s="185"/>
      <c r="B102" s="209"/>
      <c r="C102" s="185"/>
      <c r="D102" s="210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5.75" customHeight="1">
      <c r="A103" s="185"/>
      <c r="B103" s="209"/>
      <c r="C103" s="185"/>
      <c r="D103" s="210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5.75" customHeight="1">
      <c r="A104" s="185"/>
      <c r="B104" s="209"/>
      <c r="C104" s="185"/>
      <c r="D104" s="210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5.75" customHeight="1">
      <c r="A105" s="185"/>
      <c r="B105" s="209"/>
      <c r="C105" s="185"/>
      <c r="D105" s="210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5.75" customHeight="1">
      <c r="A106" s="185"/>
      <c r="B106" s="209"/>
      <c r="C106" s="185"/>
      <c r="D106" s="210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5.75" customHeight="1">
      <c r="A107" s="185"/>
      <c r="B107" s="209"/>
      <c r="C107" s="185"/>
      <c r="D107" s="210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5.75" customHeight="1">
      <c r="A108" s="185"/>
      <c r="B108" s="209"/>
      <c r="C108" s="185"/>
      <c r="D108" s="210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5.75" customHeight="1">
      <c r="A109" s="185"/>
      <c r="B109" s="209"/>
      <c r="C109" s="185"/>
      <c r="D109" s="210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5.75" customHeight="1">
      <c r="A110" s="185"/>
      <c r="B110" s="209"/>
      <c r="C110" s="185"/>
      <c r="D110" s="210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5.75" customHeight="1">
      <c r="A111" s="185"/>
      <c r="B111" s="209"/>
      <c r="C111" s="185"/>
      <c r="D111" s="210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5.75" customHeight="1">
      <c r="A112" s="185"/>
      <c r="B112" s="209"/>
      <c r="C112" s="185"/>
      <c r="D112" s="210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5.75" customHeight="1">
      <c r="A113" s="185"/>
      <c r="B113" s="209"/>
      <c r="C113" s="185"/>
      <c r="D113" s="210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5.75" customHeight="1">
      <c r="A114" s="185"/>
      <c r="B114" s="209"/>
      <c r="C114" s="185"/>
      <c r="D114" s="210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5.75" customHeight="1">
      <c r="A115" s="185"/>
      <c r="B115" s="209"/>
      <c r="C115" s="185"/>
      <c r="D115" s="210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5.75" customHeight="1">
      <c r="A116" s="185"/>
      <c r="B116" s="209"/>
      <c r="C116" s="185"/>
      <c r="D116" s="210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5.75" customHeight="1">
      <c r="A117" s="185"/>
      <c r="B117" s="209"/>
      <c r="C117" s="185"/>
      <c r="D117" s="210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5.75" customHeight="1">
      <c r="A118" s="185"/>
      <c r="B118" s="209"/>
      <c r="C118" s="185"/>
      <c r="D118" s="210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5.75" customHeight="1">
      <c r="A119" s="185"/>
      <c r="B119" s="209"/>
      <c r="C119" s="185"/>
      <c r="D119" s="210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5.75" customHeight="1">
      <c r="A120" s="185"/>
      <c r="B120" s="209"/>
      <c r="C120" s="185"/>
      <c r="D120" s="210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5.75" customHeight="1">
      <c r="A121" s="185"/>
      <c r="B121" s="209"/>
      <c r="C121" s="185"/>
      <c r="D121" s="210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5.75" customHeight="1">
      <c r="A122" s="185"/>
      <c r="B122" s="209"/>
      <c r="C122" s="185"/>
      <c r="D122" s="210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5.75" customHeight="1">
      <c r="A123" s="185"/>
      <c r="B123" s="209"/>
      <c r="C123" s="185"/>
      <c r="D123" s="210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5.75" customHeight="1">
      <c r="A124" s="185"/>
      <c r="B124" s="209"/>
      <c r="C124" s="185"/>
      <c r="D124" s="210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5.75" customHeight="1">
      <c r="A125" s="185"/>
      <c r="B125" s="209"/>
      <c r="C125" s="185"/>
      <c r="D125" s="210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5.75" customHeight="1">
      <c r="A126" s="185"/>
      <c r="B126" s="209"/>
      <c r="C126" s="185"/>
      <c r="D126" s="210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5.75" customHeight="1">
      <c r="A127" s="185"/>
      <c r="B127" s="209"/>
      <c r="C127" s="185"/>
      <c r="D127" s="210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5.75" customHeight="1">
      <c r="A128" s="185"/>
      <c r="B128" s="209"/>
      <c r="C128" s="185"/>
      <c r="D128" s="210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5.75" customHeight="1">
      <c r="A129" s="185"/>
      <c r="B129" s="209"/>
      <c r="C129" s="185"/>
      <c r="D129" s="210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5.75" customHeight="1">
      <c r="A130" s="185"/>
      <c r="B130" s="209"/>
      <c r="C130" s="185"/>
      <c r="D130" s="210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5.75" customHeight="1">
      <c r="A131" s="185"/>
      <c r="B131" s="209"/>
      <c r="C131" s="185"/>
      <c r="D131" s="210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5.75" customHeight="1">
      <c r="A132" s="185"/>
      <c r="B132" s="209"/>
      <c r="C132" s="185"/>
      <c r="D132" s="210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5.75" customHeight="1">
      <c r="A133" s="185"/>
      <c r="B133" s="209"/>
      <c r="C133" s="185"/>
      <c r="D133" s="210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5.75" customHeight="1">
      <c r="A134" s="185"/>
      <c r="B134" s="209"/>
      <c r="C134" s="185"/>
      <c r="D134" s="210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5.75" customHeight="1">
      <c r="A135" s="185"/>
      <c r="B135" s="209"/>
      <c r="C135" s="185"/>
      <c r="D135" s="210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5.75" customHeight="1">
      <c r="A136" s="185"/>
      <c r="B136" s="209"/>
      <c r="C136" s="185"/>
      <c r="D136" s="210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5.75" customHeight="1">
      <c r="A137" s="185"/>
      <c r="B137" s="209"/>
      <c r="C137" s="185"/>
      <c r="D137" s="210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5.75" customHeight="1">
      <c r="A138" s="185"/>
      <c r="B138" s="209"/>
      <c r="C138" s="185"/>
      <c r="D138" s="210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5.75" customHeight="1">
      <c r="A139" s="185"/>
      <c r="B139" s="209"/>
      <c r="C139" s="185"/>
      <c r="D139" s="210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5.75" customHeight="1">
      <c r="A140" s="185"/>
      <c r="B140" s="209"/>
      <c r="C140" s="185"/>
      <c r="D140" s="210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5.75" customHeight="1">
      <c r="A141" s="185"/>
      <c r="B141" s="209"/>
      <c r="C141" s="185"/>
      <c r="D141" s="210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5.75" customHeight="1">
      <c r="A142" s="185"/>
      <c r="B142" s="209"/>
      <c r="C142" s="185"/>
      <c r="D142" s="210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5.75" customHeight="1">
      <c r="A143" s="185"/>
      <c r="B143" s="209"/>
      <c r="C143" s="185"/>
      <c r="D143" s="210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5.75" customHeight="1">
      <c r="A144" s="185"/>
      <c r="B144" s="209"/>
      <c r="C144" s="185"/>
      <c r="D144" s="210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5.75" customHeight="1">
      <c r="A145" s="185"/>
      <c r="B145" s="209"/>
      <c r="C145" s="185"/>
      <c r="D145" s="210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5.75" customHeight="1">
      <c r="A146" s="185"/>
      <c r="B146" s="209"/>
      <c r="C146" s="185"/>
      <c r="D146" s="210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5.75" customHeight="1">
      <c r="A147" s="185"/>
      <c r="B147" s="209"/>
      <c r="C147" s="185"/>
      <c r="D147" s="210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5.75" customHeight="1">
      <c r="A148" s="185"/>
      <c r="B148" s="209"/>
      <c r="C148" s="185"/>
      <c r="D148" s="210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5.75" customHeight="1">
      <c r="A149" s="185"/>
      <c r="B149" s="209"/>
      <c r="C149" s="185"/>
      <c r="D149" s="210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5.75" customHeight="1">
      <c r="A150" s="185"/>
      <c r="B150" s="209"/>
      <c r="C150" s="185"/>
      <c r="D150" s="210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5.75" customHeight="1">
      <c r="A151" s="185"/>
      <c r="B151" s="209"/>
      <c r="C151" s="185"/>
      <c r="D151" s="210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5.75" customHeight="1">
      <c r="A152" s="185"/>
      <c r="B152" s="209"/>
      <c r="C152" s="185"/>
      <c r="D152" s="210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5.75" customHeight="1">
      <c r="A153" s="185"/>
      <c r="B153" s="209"/>
      <c r="C153" s="185"/>
      <c r="D153" s="210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5.75" customHeight="1">
      <c r="A154" s="185"/>
      <c r="B154" s="209"/>
      <c r="C154" s="185"/>
      <c r="D154" s="210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5.75" customHeight="1">
      <c r="A155" s="185"/>
      <c r="B155" s="209"/>
      <c r="C155" s="185"/>
      <c r="D155" s="210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5.75" customHeight="1">
      <c r="A156" s="185"/>
      <c r="B156" s="209"/>
      <c r="C156" s="185"/>
      <c r="D156" s="210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5.75" customHeight="1">
      <c r="A157" s="185"/>
      <c r="B157" s="209"/>
      <c r="C157" s="185"/>
      <c r="D157" s="210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5.75" customHeight="1">
      <c r="A158" s="185"/>
      <c r="B158" s="209"/>
      <c r="C158" s="185"/>
      <c r="D158" s="210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5.75" customHeight="1">
      <c r="A159" s="185"/>
      <c r="B159" s="209"/>
      <c r="C159" s="185"/>
      <c r="D159" s="210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5.75" customHeight="1">
      <c r="A160" s="185"/>
      <c r="B160" s="209"/>
      <c r="C160" s="185"/>
      <c r="D160" s="210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5.75" customHeight="1">
      <c r="A161" s="185"/>
      <c r="B161" s="209"/>
      <c r="C161" s="185"/>
      <c r="D161" s="210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5.75" customHeight="1">
      <c r="A162" s="185"/>
      <c r="B162" s="209"/>
      <c r="C162" s="185"/>
      <c r="D162" s="210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5.75" customHeight="1">
      <c r="A163" s="185"/>
      <c r="B163" s="209"/>
      <c r="C163" s="185"/>
      <c r="D163" s="210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5.75" customHeight="1">
      <c r="A164" s="185"/>
      <c r="B164" s="209"/>
      <c r="C164" s="185"/>
      <c r="D164" s="210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5.75" customHeight="1">
      <c r="A165" s="185"/>
      <c r="B165" s="209"/>
      <c r="C165" s="185"/>
      <c r="D165" s="210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5.75" customHeight="1">
      <c r="A166" s="185"/>
      <c r="B166" s="209"/>
      <c r="C166" s="185"/>
      <c r="D166" s="210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5.75" customHeight="1">
      <c r="A167" s="185"/>
      <c r="B167" s="209"/>
      <c r="C167" s="185"/>
      <c r="D167" s="210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5.75" customHeight="1">
      <c r="A168" s="185"/>
      <c r="B168" s="209"/>
      <c r="C168" s="185"/>
      <c r="D168" s="210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5.75" customHeight="1">
      <c r="A169" s="185"/>
      <c r="B169" s="209"/>
      <c r="C169" s="185"/>
      <c r="D169" s="210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5.75" customHeight="1">
      <c r="A170" s="185"/>
      <c r="B170" s="209"/>
      <c r="C170" s="185"/>
      <c r="D170" s="210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5.75" customHeight="1">
      <c r="A171" s="185"/>
      <c r="B171" s="209"/>
      <c r="C171" s="185"/>
      <c r="D171" s="210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5.75" customHeight="1">
      <c r="A172" s="185"/>
      <c r="B172" s="209"/>
      <c r="C172" s="185"/>
      <c r="D172" s="210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5.75" customHeight="1">
      <c r="A173" s="185"/>
      <c r="B173" s="209"/>
      <c r="C173" s="185"/>
      <c r="D173" s="210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5.75" customHeight="1">
      <c r="A174" s="185"/>
      <c r="B174" s="209"/>
      <c r="C174" s="185"/>
      <c r="D174" s="210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5.75" customHeight="1">
      <c r="A175" s="185"/>
      <c r="B175" s="209"/>
      <c r="C175" s="185"/>
      <c r="D175" s="210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5.75" customHeight="1">
      <c r="A176" s="185"/>
      <c r="B176" s="209"/>
      <c r="C176" s="185"/>
      <c r="D176" s="210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5.75" customHeight="1">
      <c r="A177" s="185"/>
      <c r="B177" s="209"/>
      <c r="C177" s="185"/>
      <c r="D177" s="210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5.75" customHeight="1">
      <c r="A178" s="185"/>
      <c r="B178" s="209"/>
      <c r="C178" s="185"/>
      <c r="D178" s="210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5.75" customHeight="1">
      <c r="A179" s="185"/>
      <c r="B179" s="209"/>
      <c r="C179" s="185"/>
      <c r="D179" s="210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5.75" customHeight="1">
      <c r="A180" s="185"/>
      <c r="B180" s="209"/>
      <c r="C180" s="185"/>
      <c r="D180" s="210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5.75" customHeight="1">
      <c r="A181" s="185"/>
      <c r="B181" s="209"/>
      <c r="C181" s="185"/>
      <c r="D181" s="210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5.75" customHeight="1">
      <c r="A182" s="185"/>
      <c r="B182" s="209"/>
      <c r="C182" s="185"/>
      <c r="D182" s="210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5.75" customHeight="1">
      <c r="A183" s="185"/>
      <c r="B183" s="209"/>
      <c r="C183" s="185"/>
      <c r="D183" s="210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5.75" customHeight="1">
      <c r="A184" s="185"/>
      <c r="B184" s="209"/>
      <c r="C184" s="185"/>
      <c r="D184" s="210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5.75" customHeight="1">
      <c r="A185" s="185"/>
      <c r="B185" s="209"/>
      <c r="C185" s="185"/>
      <c r="D185" s="210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5.75" customHeight="1">
      <c r="A186" s="185"/>
      <c r="B186" s="209"/>
      <c r="C186" s="185"/>
      <c r="D186" s="210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5.75" customHeight="1">
      <c r="A187" s="185"/>
      <c r="B187" s="209"/>
      <c r="C187" s="185"/>
      <c r="D187" s="210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5.75" customHeight="1">
      <c r="A188" s="185"/>
      <c r="B188" s="209"/>
      <c r="C188" s="185"/>
      <c r="D188" s="210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5.75" customHeight="1">
      <c r="A189" s="185"/>
      <c r="B189" s="209"/>
      <c r="C189" s="185"/>
      <c r="D189" s="210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5.75" customHeight="1">
      <c r="A190" s="185"/>
      <c r="B190" s="209"/>
      <c r="C190" s="185"/>
      <c r="D190" s="210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5.75" customHeight="1">
      <c r="A191" s="185"/>
      <c r="B191" s="209"/>
      <c r="C191" s="185"/>
      <c r="D191" s="210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5.75" customHeight="1">
      <c r="A192" s="185"/>
      <c r="B192" s="209"/>
      <c r="C192" s="185"/>
      <c r="D192" s="210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5.75" customHeight="1">
      <c r="A193" s="185"/>
      <c r="B193" s="209"/>
      <c r="C193" s="185"/>
      <c r="D193" s="210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5.75" customHeight="1">
      <c r="A194" s="185"/>
      <c r="B194" s="209"/>
      <c r="C194" s="185"/>
      <c r="D194" s="210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5.75" customHeight="1">
      <c r="A195" s="185"/>
      <c r="B195" s="209"/>
      <c r="C195" s="185"/>
      <c r="D195" s="210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5.75" customHeight="1">
      <c r="A196" s="185"/>
      <c r="B196" s="209"/>
      <c r="C196" s="185"/>
      <c r="D196" s="210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5.75" customHeight="1">
      <c r="A197" s="185"/>
      <c r="B197" s="209"/>
      <c r="C197" s="185"/>
      <c r="D197" s="210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5.75" customHeight="1">
      <c r="A198" s="185"/>
      <c r="B198" s="209"/>
      <c r="C198" s="185"/>
      <c r="D198" s="210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5.75" customHeight="1">
      <c r="A199" s="185"/>
      <c r="B199" s="209"/>
      <c r="C199" s="185"/>
      <c r="D199" s="210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5.75" customHeight="1">
      <c r="A200" s="185"/>
      <c r="B200" s="209"/>
      <c r="C200" s="185"/>
      <c r="D200" s="210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5.75" customHeight="1">
      <c r="A201" s="185"/>
      <c r="B201" s="209"/>
      <c r="C201" s="185"/>
      <c r="D201" s="210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5.75" customHeight="1">
      <c r="A202" s="185"/>
      <c r="B202" s="209"/>
      <c r="C202" s="185"/>
      <c r="D202" s="210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5.75" customHeight="1">
      <c r="A203" s="185"/>
      <c r="B203" s="209"/>
      <c r="C203" s="185"/>
      <c r="D203" s="210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5.75" customHeight="1">
      <c r="A204" s="185"/>
      <c r="B204" s="209"/>
      <c r="C204" s="185"/>
      <c r="D204" s="210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5.75" customHeight="1">
      <c r="A205" s="185"/>
      <c r="B205" s="209"/>
      <c r="C205" s="185"/>
      <c r="D205" s="210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5.75" customHeight="1">
      <c r="A206" s="185"/>
      <c r="B206" s="209"/>
      <c r="C206" s="185"/>
      <c r="D206" s="210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5.75" customHeight="1">
      <c r="A207" s="185"/>
      <c r="B207" s="209"/>
      <c r="C207" s="185"/>
      <c r="D207" s="210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5.75" customHeight="1">
      <c r="A208" s="185"/>
      <c r="B208" s="209"/>
      <c r="C208" s="185"/>
      <c r="D208" s="210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5.75" customHeight="1">
      <c r="A209" s="185"/>
      <c r="B209" s="209"/>
      <c r="C209" s="185"/>
      <c r="D209" s="210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5.75" customHeight="1">
      <c r="A210" s="185"/>
      <c r="B210" s="209"/>
      <c r="C210" s="185"/>
      <c r="D210" s="210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5.75" customHeight="1">
      <c r="A211" s="185"/>
      <c r="B211" s="209"/>
      <c r="C211" s="185"/>
      <c r="D211" s="210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5.75" customHeight="1">
      <c r="A212" s="185"/>
      <c r="B212" s="209"/>
      <c r="C212" s="185"/>
      <c r="D212" s="210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5.75" customHeight="1">
      <c r="A213" s="185"/>
      <c r="B213" s="209"/>
      <c r="C213" s="185"/>
      <c r="D213" s="210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5.75" customHeight="1">
      <c r="A214" s="185"/>
      <c r="B214" s="209"/>
      <c r="C214" s="185"/>
      <c r="D214" s="210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5.75" customHeight="1">
      <c r="A215" s="185"/>
      <c r="B215" s="209"/>
      <c r="C215" s="185"/>
      <c r="D215" s="210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5.75" customHeight="1">
      <c r="A216" s="185"/>
      <c r="B216" s="209"/>
      <c r="C216" s="185"/>
      <c r="D216" s="210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5.75" customHeight="1">
      <c r="A217" s="185"/>
      <c r="B217" s="209"/>
      <c r="C217" s="185"/>
      <c r="D217" s="210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5.75" customHeight="1">
      <c r="A218" s="185"/>
      <c r="B218" s="209"/>
      <c r="C218" s="185"/>
      <c r="D218" s="210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5.75" customHeight="1">
      <c r="A219" s="185"/>
      <c r="B219" s="209"/>
      <c r="C219" s="185"/>
      <c r="D219" s="210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5.75" customHeight="1">
      <c r="A220" s="185"/>
      <c r="B220" s="209"/>
      <c r="C220" s="185"/>
      <c r="D220" s="210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5.75" customHeight="1">
      <c r="A221" s="185"/>
      <c r="B221" s="209"/>
      <c r="C221" s="185"/>
      <c r="D221" s="210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 ht="15.75" customHeight="1">
      <c r="A222" s="185"/>
      <c r="B222" s="209"/>
      <c r="C222" s="185"/>
      <c r="D222" s="210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 ht="15.75" customHeight="1">
      <c r="A223" s="185"/>
      <c r="B223" s="209"/>
      <c r="C223" s="185"/>
      <c r="D223" s="210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 ht="15.75" customHeight="1">
      <c r="A224" s="185"/>
      <c r="B224" s="209"/>
      <c r="C224" s="185"/>
      <c r="D224" s="210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 ht="15.75" customHeight="1">
      <c r="A225" s="185"/>
      <c r="B225" s="209"/>
      <c r="C225" s="185"/>
      <c r="D225" s="210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</row>
    <row r="226" ht="15.75" customHeight="1">
      <c r="A226" s="185"/>
      <c r="B226" s="209"/>
      <c r="C226" s="185"/>
      <c r="D226" s="210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</row>
    <row r="227" ht="15.75" customHeight="1">
      <c r="A227" s="185"/>
      <c r="B227" s="209"/>
      <c r="C227" s="185"/>
      <c r="D227" s="210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25"/>
    <col customWidth="1" min="2" max="2" width="48.0"/>
    <col customWidth="1" min="3" max="3" width="11.38"/>
    <col customWidth="1" min="4" max="4" width="22.75"/>
    <col customWidth="1" min="5" max="6" width="11.38"/>
    <col customWidth="1" min="7" max="26" width="10.63"/>
  </cols>
  <sheetData>
    <row r="1" ht="42.0" customHeight="1">
      <c r="A1" s="211" t="s">
        <v>714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162" t="s">
        <v>111</v>
      </c>
      <c r="B2" s="162" t="s">
        <v>112</v>
      </c>
      <c r="C2" s="162" t="s">
        <v>63</v>
      </c>
      <c r="D2" s="162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>
      <c r="A3" s="212">
        <v>1.0</v>
      </c>
      <c r="B3" s="213" t="s">
        <v>715</v>
      </c>
      <c r="C3" s="214"/>
      <c r="D3" s="214"/>
      <c r="E3" s="214"/>
      <c r="F3" s="21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>
      <c r="A4" s="216">
        <v>44562.0</v>
      </c>
      <c r="B4" s="217" t="s">
        <v>716</v>
      </c>
      <c r="C4" s="218">
        <v>1.0</v>
      </c>
      <c r="D4" s="219" t="s">
        <v>117</v>
      </c>
      <c r="E4" s="220"/>
      <c r="F4" s="220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>
      <c r="A5" s="216">
        <v>44593.0</v>
      </c>
      <c r="B5" s="217" t="s">
        <v>717</v>
      </c>
      <c r="C5" s="218">
        <v>1.0</v>
      </c>
      <c r="D5" s="219" t="s">
        <v>117</v>
      </c>
      <c r="E5" s="220"/>
      <c r="F5" s="220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>
      <c r="A6" s="216">
        <v>44621.0</v>
      </c>
      <c r="B6" s="217" t="s">
        <v>718</v>
      </c>
      <c r="C6" s="218">
        <v>1.0</v>
      </c>
      <c r="D6" s="219" t="s">
        <v>117</v>
      </c>
      <c r="E6" s="220"/>
      <c r="F6" s="220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>
      <c r="A7" s="216">
        <v>44652.0</v>
      </c>
      <c r="B7" s="217" t="s">
        <v>719</v>
      </c>
      <c r="C7" s="218">
        <v>1.0</v>
      </c>
      <c r="D7" s="219" t="s">
        <v>117</v>
      </c>
      <c r="E7" s="220"/>
      <c r="F7" s="220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>
      <c r="A8" s="216">
        <v>44682.0</v>
      </c>
      <c r="B8" s="217" t="s">
        <v>720</v>
      </c>
      <c r="C8" s="218">
        <v>1.0</v>
      </c>
      <c r="D8" s="219" t="s">
        <v>117</v>
      </c>
      <c r="E8" s="220"/>
      <c r="F8" s="220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>
      <c r="A9" s="216">
        <v>44713.0</v>
      </c>
      <c r="B9" s="217" t="s">
        <v>721</v>
      </c>
      <c r="C9" s="218">
        <v>1.0</v>
      </c>
      <c r="D9" s="219" t="s">
        <v>117</v>
      </c>
      <c r="E9" s="220"/>
      <c r="F9" s="220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>
      <c r="A10" s="216">
        <v>44743.0</v>
      </c>
      <c r="B10" s="217" t="s">
        <v>722</v>
      </c>
      <c r="C10" s="218">
        <v>1.0</v>
      </c>
      <c r="D10" s="219" t="s">
        <v>117</v>
      </c>
      <c r="E10" s="220"/>
      <c r="F10" s="220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>
      <c r="A11" s="212">
        <v>2.0</v>
      </c>
      <c r="B11" s="213" t="s">
        <v>723</v>
      </c>
      <c r="C11" s="214"/>
      <c r="D11" s="214"/>
      <c r="E11" s="221"/>
      <c r="F11" s="222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>
      <c r="A12" s="216">
        <v>44563.0</v>
      </c>
      <c r="B12" s="217" t="s">
        <v>724</v>
      </c>
      <c r="C12" s="218">
        <v>1.0</v>
      </c>
      <c r="D12" s="219" t="s">
        <v>117</v>
      </c>
      <c r="E12" s="220"/>
      <c r="F12" s="220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>
      <c r="A13" s="216">
        <v>44594.0</v>
      </c>
      <c r="B13" s="217" t="s">
        <v>725</v>
      </c>
      <c r="C13" s="218">
        <v>1.0</v>
      </c>
      <c r="D13" s="219" t="s">
        <v>117</v>
      </c>
      <c r="E13" s="220"/>
      <c r="F13" s="220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>
      <c r="A14" s="216">
        <v>44622.0</v>
      </c>
      <c r="B14" s="217" t="s">
        <v>726</v>
      </c>
      <c r="C14" s="218">
        <v>1.0</v>
      </c>
      <c r="D14" s="219" t="s">
        <v>117</v>
      </c>
      <c r="E14" s="220"/>
      <c r="F14" s="220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>
      <c r="A15" s="216">
        <v>44653.0</v>
      </c>
      <c r="B15" s="217" t="s">
        <v>727</v>
      </c>
      <c r="C15" s="218">
        <v>1.0</v>
      </c>
      <c r="D15" s="219" t="s">
        <v>117</v>
      </c>
      <c r="E15" s="220"/>
      <c r="F15" s="220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>
      <c r="A16" s="216">
        <v>44683.0</v>
      </c>
      <c r="B16" s="217" t="s">
        <v>728</v>
      </c>
      <c r="C16" s="218">
        <v>1.0</v>
      </c>
      <c r="D16" s="219" t="s">
        <v>117</v>
      </c>
      <c r="E16" s="220"/>
      <c r="F16" s="220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>
      <c r="A17" s="212">
        <v>3.0</v>
      </c>
      <c r="B17" s="213" t="s">
        <v>729</v>
      </c>
      <c r="C17" s="214"/>
      <c r="D17" s="214"/>
      <c r="E17" s="221"/>
      <c r="F17" s="222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>
      <c r="A18" s="216">
        <v>44564.0</v>
      </c>
      <c r="B18" s="217" t="s">
        <v>730</v>
      </c>
      <c r="C18" s="218">
        <v>1.0</v>
      </c>
      <c r="D18" s="219" t="s">
        <v>117</v>
      </c>
      <c r="E18" s="220"/>
      <c r="F18" s="220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>
      <c r="A19" s="216">
        <v>44595.0</v>
      </c>
      <c r="B19" s="150" t="s">
        <v>731</v>
      </c>
      <c r="C19" s="223">
        <v>1.0</v>
      </c>
      <c r="D19" s="219" t="s">
        <v>117</v>
      </c>
      <c r="E19" s="220"/>
      <c r="F19" s="220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>
      <c r="A20" s="216">
        <v>44623.0</v>
      </c>
      <c r="B20" s="150" t="s">
        <v>732</v>
      </c>
      <c r="C20" s="223">
        <v>1.0</v>
      </c>
      <c r="D20" s="223" t="s">
        <v>117</v>
      </c>
      <c r="E20" s="220"/>
      <c r="F20" s="220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5.75" customHeight="1">
      <c r="A21" s="212" t="s">
        <v>733</v>
      </c>
      <c r="B21" s="213" t="s">
        <v>734</v>
      </c>
      <c r="C21" s="214"/>
      <c r="D21" s="214"/>
      <c r="E21" s="221"/>
      <c r="F21" s="222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5.75" customHeight="1">
      <c r="A22" s="216">
        <v>44930.0</v>
      </c>
      <c r="B22" s="150" t="s">
        <v>735</v>
      </c>
      <c r="C22" s="223">
        <v>1.0</v>
      </c>
      <c r="D22" s="223" t="s">
        <v>117</v>
      </c>
      <c r="E22" s="220"/>
      <c r="F22" s="220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5.75" customHeight="1">
      <c r="A23" s="216">
        <v>44961.0</v>
      </c>
      <c r="B23" s="150" t="s">
        <v>736</v>
      </c>
      <c r="C23" s="223">
        <v>1.0</v>
      </c>
      <c r="D23" s="223" t="s">
        <v>117</v>
      </c>
      <c r="E23" s="220"/>
      <c r="F23" s="220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5.75" customHeight="1">
      <c r="A24" s="216">
        <v>44989.0</v>
      </c>
      <c r="B24" s="150" t="s">
        <v>737</v>
      </c>
      <c r="C24" s="223">
        <v>1.0</v>
      </c>
      <c r="D24" s="223" t="s">
        <v>117</v>
      </c>
      <c r="E24" s="220"/>
      <c r="F24" s="220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5.7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5.7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5.7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5.7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5.7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5.7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5.7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5.7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5.7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5.7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5.7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5.7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5.7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5.7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5.7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5.7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5.7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5.7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5.7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5.7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5.7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5.7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5.7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 ht="15.75" customHeigh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 ht="15.75" customHeigh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 ht="15.75" customHeigh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0"/>
  <cols>
    <col customWidth="1" min="1" max="1" width="12.38"/>
    <col customWidth="1" min="2" max="2" width="49.5"/>
    <col customWidth="1" min="3" max="6" width="11.38"/>
    <col customWidth="1" min="7" max="18" width="10.63"/>
  </cols>
  <sheetData>
    <row r="1" ht="40.5" customHeight="1">
      <c r="A1" s="224" t="s">
        <v>738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</row>
    <row r="2">
      <c r="A2" s="162" t="s">
        <v>111</v>
      </c>
      <c r="B2" s="162" t="s">
        <v>112</v>
      </c>
      <c r="C2" s="162" t="s">
        <v>63</v>
      </c>
      <c r="D2" s="162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</row>
    <row r="3">
      <c r="A3" s="225" t="s">
        <v>643</v>
      </c>
      <c r="B3" s="226" t="s">
        <v>739</v>
      </c>
      <c r="C3" s="227">
        <v>1.0</v>
      </c>
      <c r="D3" s="227" t="s">
        <v>740</v>
      </c>
      <c r="E3" s="228"/>
      <c r="F3" s="188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>
      <c r="A4" s="225" t="s">
        <v>667</v>
      </c>
      <c r="B4" s="226" t="s">
        <v>741</v>
      </c>
      <c r="C4" s="227">
        <v>1.0</v>
      </c>
      <c r="D4" s="229" t="s">
        <v>740</v>
      </c>
      <c r="E4" s="228"/>
      <c r="F4" s="188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5">
      <c r="A5" s="225" t="s">
        <v>651</v>
      </c>
      <c r="B5" s="226" t="s">
        <v>742</v>
      </c>
      <c r="C5" s="227">
        <v>1.0</v>
      </c>
      <c r="D5" s="227" t="s">
        <v>740</v>
      </c>
      <c r="E5" s="228"/>
      <c r="F5" s="188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</row>
    <row r="6">
      <c r="A6" s="225" t="s">
        <v>675</v>
      </c>
      <c r="B6" s="226" t="s">
        <v>743</v>
      </c>
      <c r="C6" s="227">
        <v>1.0</v>
      </c>
      <c r="D6" s="227" t="s">
        <v>740</v>
      </c>
      <c r="E6" s="228"/>
      <c r="F6" s="188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</row>
    <row r="7">
      <c r="A7" s="225" t="s">
        <v>653</v>
      </c>
      <c r="B7" s="226" t="s">
        <v>744</v>
      </c>
      <c r="C7" s="227">
        <v>1.0</v>
      </c>
      <c r="D7" s="227" t="s">
        <v>740</v>
      </c>
      <c r="E7" s="228"/>
      <c r="F7" s="188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</row>
    <row r="8">
      <c r="A8" s="225" t="s">
        <v>677</v>
      </c>
      <c r="B8" s="226" t="s">
        <v>745</v>
      </c>
      <c r="C8" s="227">
        <v>1.0</v>
      </c>
      <c r="D8" s="227" t="s">
        <v>740</v>
      </c>
      <c r="E8" s="228"/>
      <c r="F8" s="188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</row>
    <row r="9">
      <c r="A9" s="225" t="s">
        <v>657</v>
      </c>
      <c r="B9" s="226" t="s">
        <v>746</v>
      </c>
      <c r="C9" s="227">
        <v>1.0</v>
      </c>
      <c r="D9" s="227" t="s">
        <v>740</v>
      </c>
      <c r="E9" s="228"/>
      <c r="F9" s="188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</row>
    <row r="10">
      <c r="A10" s="225" t="s">
        <v>681</v>
      </c>
      <c r="B10" s="226" t="s">
        <v>747</v>
      </c>
      <c r="C10" s="227">
        <v>1.0</v>
      </c>
      <c r="D10" s="227" t="s">
        <v>740</v>
      </c>
      <c r="E10" s="228"/>
      <c r="F10" s="188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</row>
    <row r="11">
      <c r="A11" s="225" t="s">
        <v>659</v>
      </c>
      <c r="B11" s="226" t="s">
        <v>748</v>
      </c>
      <c r="C11" s="227">
        <v>1.0</v>
      </c>
      <c r="D11" s="227" t="s">
        <v>740</v>
      </c>
      <c r="E11" s="228"/>
      <c r="F11" s="188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</row>
    <row r="12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</row>
    <row r="13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</row>
    <row r="14" ht="15.75" customHeight="1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</row>
    <row r="15" ht="15.75" customHeight="1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</row>
    <row r="16" ht="15.75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</row>
    <row r="17" ht="15.75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ht="15.75" customHeight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ht="15.7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</row>
    <row r="20" ht="15.75" customHeight="1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</row>
    <row r="21" ht="15.75" customHeight="1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</row>
    <row r="22" ht="15.75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</row>
    <row r="23" ht="15.7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</row>
    <row r="24" ht="15.7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</row>
    <row r="25" ht="15.7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</row>
    <row r="26" ht="15.7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</row>
    <row r="27" ht="15.7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</row>
    <row r="28" ht="15.7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</row>
    <row r="29" ht="15.7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</row>
    <row r="30" ht="15.7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</row>
    <row r="31" ht="15.7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</row>
    <row r="32" ht="15.7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</row>
    <row r="33" ht="15.7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</row>
    <row r="34" ht="15.7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</row>
    <row r="35" ht="15.7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</row>
    <row r="36" ht="15.7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</row>
    <row r="37" ht="15.7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</row>
    <row r="38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</row>
    <row r="39" ht="15.7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</row>
    <row r="40" ht="15.7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</row>
    <row r="41" ht="15.7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</row>
    <row r="42" ht="15.7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</row>
    <row r="43" ht="15.7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</row>
    <row r="44" ht="15.7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</row>
    <row r="45" ht="15.7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</row>
    <row r="46" ht="15.7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</row>
    <row r="47" ht="15.7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53.38"/>
    <col customWidth="1" min="3" max="3" width="15.38"/>
    <col customWidth="1" min="4" max="4" width="11.38"/>
    <col customWidth="1" min="5" max="5" width="12.0"/>
    <col customWidth="1" min="6" max="6" width="11.38"/>
    <col customWidth="1" min="7" max="23" width="10.63"/>
  </cols>
  <sheetData>
    <row r="1" ht="42.75" customHeight="1">
      <c r="A1" s="230" t="s">
        <v>749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</row>
    <row r="2">
      <c r="A2" s="162" t="s">
        <v>111</v>
      </c>
      <c r="B2" s="162" t="s">
        <v>112</v>
      </c>
      <c r="C2" s="162" t="s">
        <v>63</v>
      </c>
      <c r="D2" s="231" t="s">
        <v>113</v>
      </c>
      <c r="E2" s="164" t="s">
        <v>114</v>
      </c>
      <c r="F2" s="164" t="s">
        <v>115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>
      <c r="A3" s="232" t="s">
        <v>643</v>
      </c>
      <c r="B3" s="233" t="s">
        <v>750</v>
      </c>
      <c r="C3" s="234">
        <v>1.0</v>
      </c>
      <c r="D3" s="235" t="s">
        <v>117</v>
      </c>
      <c r="E3" s="236"/>
      <c r="F3" s="236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</row>
    <row r="4">
      <c r="A4" s="237" t="s">
        <v>645</v>
      </c>
      <c r="B4" s="238" t="s">
        <v>751</v>
      </c>
      <c r="C4" s="239">
        <v>1.0</v>
      </c>
      <c r="D4" s="240" t="s">
        <v>117</v>
      </c>
      <c r="E4" s="241"/>
      <c r="F4" s="241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</row>
    <row r="5">
      <c r="A5" s="237" t="s">
        <v>647</v>
      </c>
      <c r="B5" s="238" t="s">
        <v>752</v>
      </c>
      <c r="C5" s="239">
        <v>1.0</v>
      </c>
      <c r="D5" s="240" t="s">
        <v>117</v>
      </c>
      <c r="E5" s="241"/>
      <c r="F5" s="241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</row>
    <row r="6">
      <c r="A6" s="237" t="s">
        <v>649</v>
      </c>
      <c r="B6" s="238" t="s">
        <v>753</v>
      </c>
      <c r="C6" s="239">
        <v>1.0</v>
      </c>
      <c r="D6" s="240" t="s">
        <v>117</v>
      </c>
      <c r="E6" s="241"/>
      <c r="F6" s="241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</row>
    <row r="7">
      <c r="A7" s="237" t="s">
        <v>754</v>
      </c>
      <c r="B7" s="238" t="s">
        <v>755</v>
      </c>
      <c r="C7" s="239">
        <v>1.0</v>
      </c>
      <c r="D7" s="240" t="s">
        <v>117</v>
      </c>
      <c r="E7" s="241"/>
      <c r="F7" s="241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</row>
    <row r="8">
      <c r="A8" s="237" t="s">
        <v>756</v>
      </c>
      <c r="B8" s="238" t="s">
        <v>757</v>
      </c>
      <c r="C8" s="239">
        <v>1.0</v>
      </c>
      <c r="D8" s="240" t="s">
        <v>117</v>
      </c>
      <c r="E8" s="241"/>
      <c r="F8" s="241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</row>
    <row r="9">
      <c r="A9" s="237" t="s">
        <v>758</v>
      </c>
      <c r="B9" s="238" t="s">
        <v>759</v>
      </c>
      <c r="C9" s="239">
        <v>1.0</v>
      </c>
      <c r="D9" s="240" t="s">
        <v>117</v>
      </c>
      <c r="E9" s="241"/>
      <c r="F9" s="241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</row>
    <row r="10">
      <c r="A10" s="232" t="s">
        <v>667</v>
      </c>
      <c r="B10" s="166" t="s">
        <v>760</v>
      </c>
      <c r="C10" s="186">
        <v>1.0</v>
      </c>
      <c r="D10" s="242" t="s">
        <v>117</v>
      </c>
      <c r="E10" s="188"/>
      <c r="F10" s="188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</row>
    <row r="11">
      <c r="A11" s="232" t="s">
        <v>669</v>
      </c>
      <c r="B11" s="166" t="s">
        <v>761</v>
      </c>
      <c r="C11" s="186">
        <v>1.0</v>
      </c>
      <c r="D11" s="242" t="s">
        <v>117</v>
      </c>
      <c r="E11" s="188"/>
      <c r="F11" s="188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</row>
    <row r="12">
      <c r="A12" s="232" t="s">
        <v>671</v>
      </c>
      <c r="B12" s="166" t="s">
        <v>762</v>
      </c>
      <c r="C12" s="186">
        <v>1.0</v>
      </c>
      <c r="D12" s="242" t="s">
        <v>117</v>
      </c>
      <c r="E12" s="188"/>
      <c r="F12" s="188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</row>
    <row r="13">
      <c r="A13" s="232" t="s">
        <v>673</v>
      </c>
      <c r="B13" s="166" t="s">
        <v>763</v>
      </c>
      <c r="C13" s="186">
        <v>1.0</v>
      </c>
      <c r="D13" s="242" t="s">
        <v>117</v>
      </c>
      <c r="E13" s="188"/>
      <c r="F13" s="188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</row>
    <row r="14">
      <c r="A14" s="232" t="s">
        <v>764</v>
      </c>
      <c r="B14" s="166" t="s">
        <v>765</v>
      </c>
      <c r="C14" s="186">
        <v>1.0</v>
      </c>
      <c r="D14" s="242" t="s">
        <v>117</v>
      </c>
      <c r="E14" s="188"/>
      <c r="F14" s="188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</row>
    <row r="15">
      <c r="A15" s="232" t="s">
        <v>766</v>
      </c>
      <c r="B15" s="166" t="s">
        <v>767</v>
      </c>
      <c r="C15" s="186">
        <v>1.0</v>
      </c>
      <c r="D15" s="242" t="s">
        <v>117</v>
      </c>
      <c r="E15" s="188"/>
      <c r="F15" s="188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</row>
    <row r="16">
      <c r="A16" s="232" t="s">
        <v>768</v>
      </c>
      <c r="B16" s="166" t="s">
        <v>769</v>
      </c>
      <c r="C16" s="186">
        <v>1.0</v>
      </c>
      <c r="D16" s="242" t="s">
        <v>117</v>
      </c>
      <c r="E16" s="188"/>
      <c r="F16" s="188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</row>
    <row r="17">
      <c r="A17" s="232" t="s">
        <v>651</v>
      </c>
      <c r="B17" s="166" t="s">
        <v>770</v>
      </c>
      <c r="C17" s="186">
        <v>1.0</v>
      </c>
      <c r="D17" s="242" t="s">
        <v>117</v>
      </c>
      <c r="E17" s="188"/>
      <c r="F17" s="188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</row>
    <row r="18" ht="15.75" customHeight="1">
      <c r="A18" s="232" t="s">
        <v>771</v>
      </c>
      <c r="B18" s="166" t="s">
        <v>772</v>
      </c>
      <c r="C18" s="186">
        <v>1.0</v>
      </c>
      <c r="D18" s="242" t="s">
        <v>117</v>
      </c>
      <c r="E18" s="188"/>
      <c r="F18" s="188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</row>
    <row r="19" ht="15.75" customHeight="1">
      <c r="A19" s="232" t="s">
        <v>773</v>
      </c>
      <c r="B19" s="166" t="s">
        <v>774</v>
      </c>
      <c r="C19" s="186">
        <v>1.0</v>
      </c>
      <c r="D19" s="242" t="s">
        <v>117</v>
      </c>
      <c r="E19" s="188"/>
      <c r="F19" s="188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</row>
    <row r="20" ht="15.75" customHeight="1">
      <c r="A20" s="232" t="s">
        <v>775</v>
      </c>
      <c r="B20" s="166" t="s">
        <v>776</v>
      </c>
      <c r="C20" s="186">
        <v>1.0</v>
      </c>
      <c r="D20" s="242" t="s">
        <v>117</v>
      </c>
      <c r="E20" s="188"/>
      <c r="F20" s="188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</row>
    <row r="21" ht="15.75" customHeight="1">
      <c r="A21" s="232" t="s">
        <v>777</v>
      </c>
      <c r="B21" s="166" t="s">
        <v>778</v>
      </c>
      <c r="C21" s="186">
        <v>1.0</v>
      </c>
      <c r="D21" s="242" t="s">
        <v>117</v>
      </c>
      <c r="E21" s="188"/>
      <c r="F21" s="188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</row>
    <row r="22" ht="15.75" customHeight="1">
      <c r="A22" s="232" t="s">
        <v>779</v>
      </c>
      <c r="B22" s="166" t="s">
        <v>780</v>
      </c>
      <c r="C22" s="186">
        <v>1.0</v>
      </c>
      <c r="D22" s="242" t="s">
        <v>117</v>
      </c>
      <c r="E22" s="188"/>
      <c r="F22" s="188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</row>
    <row r="23" ht="15.75" customHeight="1">
      <c r="A23" s="232" t="s">
        <v>781</v>
      </c>
      <c r="B23" s="166" t="s">
        <v>782</v>
      </c>
      <c r="C23" s="186">
        <v>1.0</v>
      </c>
      <c r="D23" s="242" t="s">
        <v>117</v>
      </c>
      <c r="E23" s="188"/>
      <c r="F23" s="188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</row>
    <row r="24" ht="15.75" customHeight="1">
      <c r="A24" s="232" t="s">
        <v>783</v>
      </c>
      <c r="B24" s="166" t="s">
        <v>784</v>
      </c>
      <c r="C24" s="186">
        <v>1.0</v>
      </c>
      <c r="D24" s="242" t="s">
        <v>117</v>
      </c>
      <c r="E24" s="188"/>
      <c r="F24" s="188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</row>
    <row r="25" ht="15.75" customHeight="1">
      <c r="A25" s="232" t="s">
        <v>675</v>
      </c>
      <c r="B25" s="166" t="s">
        <v>785</v>
      </c>
      <c r="C25" s="186">
        <v>1.0</v>
      </c>
      <c r="D25" s="242" t="s">
        <v>117</v>
      </c>
      <c r="E25" s="188"/>
      <c r="F25" s="188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</row>
    <row r="26" ht="15.75" customHeight="1">
      <c r="A26" s="232" t="s">
        <v>786</v>
      </c>
      <c r="B26" s="166" t="s">
        <v>787</v>
      </c>
      <c r="C26" s="186">
        <v>1.0</v>
      </c>
      <c r="D26" s="186" t="s">
        <v>117</v>
      </c>
      <c r="E26" s="188"/>
      <c r="F26" s="188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</row>
    <row r="27" ht="15.75" customHeight="1">
      <c r="A27" s="232" t="s">
        <v>788</v>
      </c>
      <c r="B27" s="166" t="s">
        <v>789</v>
      </c>
      <c r="C27" s="186">
        <v>1.0</v>
      </c>
      <c r="D27" s="186" t="s">
        <v>117</v>
      </c>
      <c r="E27" s="188"/>
      <c r="F27" s="188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</row>
    <row r="28" ht="15.75" customHeight="1">
      <c r="A28" s="232" t="s">
        <v>790</v>
      </c>
      <c r="B28" s="166" t="s">
        <v>791</v>
      </c>
      <c r="C28" s="186">
        <v>1.0</v>
      </c>
      <c r="D28" s="186" t="s">
        <v>117</v>
      </c>
      <c r="E28" s="188"/>
      <c r="F28" s="188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</row>
    <row r="29" ht="15.75" customHeight="1">
      <c r="A29" s="232" t="s">
        <v>792</v>
      </c>
      <c r="B29" s="166" t="s">
        <v>793</v>
      </c>
      <c r="C29" s="186">
        <v>1.0</v>
      </c>
      <c r="D29" s="186" t="s">
        <v>117</v>
      </c>
      <c r="E29" s="188"/>
      <c r="F29" s="188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</row>
    <row r="30" ht="15.75" customHeight="1">
      <c r="A30" s="232" t="s">
        <v>794</v>
      </c>
      <c r="B30" s="166" t="s">
        <v>795</v>
      </c>
      <c r="C30" s="186">
        <v>1.0</v>
      </c>
      <c r="D30" s="186" t="s">
        <v>117</v>
      </c>
      <c r="E30" s="188"/>
      <c r="F30" s="188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</row>
    <row r="31" ht="15.75" customHeight="1">
      <c r="A31" s="232" t="s">
        <v>796</v>
      </c>
      <c r="B31" s="166" t="s">
        <v>797</v>
      </c>
      <c r="C31" s="186">
        <v>1.0</v>
      </c>
      <c r="D31" s="186" t="s">
        <v>117</v>
      </c>
      <c r="E31" s="188"/>
      <c r="F31" s="188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</row>
    <row r="32" ht="15.75" customHeight="1">
      <c r="A32" s="232" t="s">
        <v>798</v>
      </c>
      <c r="B32" s="166" t="s">
        <v>799</v>
      </c>
      <c r="C32" s="186">
        <v>1.0</v>
      </c>
      <c r="D32" s="186" t="s">
        <v>117</v>
      </c>
      <c r="E32" s="188"/>
      <c r="F32" s="188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</row>
    <row r="33" ht="15.75" customHeight="1">
      <c r="A33" s="232" t="s">
        <v>653</v>
      </c>
      <c r="B33" s="166" t="s">
        <v>800</v>
      </c>
      <c r="C33" s="186">
        <v>1.0</v>
      </c>
      <c r="D33" s="186" t="s">
        <v>117</v>
      </c>
      <c r="E33" s="188"/>
      <c r="F33" s="188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</row>
    <row r="34" ht="15.75" customHeight="1">
      <c r="A34" s="232" t="s">
        <v>655</v>
      </c>
      <c r="B34" s="166" t="s">
        <v>801</v>
      </c>
      <c r="C34" s="186">
        <v>1.0</v>
      </c>
      <c r="D34" s="186" t="s">
        <v>117</v>
      </c>
      <c r="E34" s="188"/>
      <c r="F34" s="188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</row>
    <row r="35" ht="15.75" customHeight="1">
      <c r="A35" s="232" t="s">
        <v>802</v>
      </c>
      <c r="B35" s="166" t="s">
        <v>803</v>
      </c>
      <c r="C35" s="186">
        <v>1.0</v>
      </c>
      <c r="D35" s="186" t="s">
        <v>117</v>
      </c>
      <c r="E35" s="188"/>
      <c r="F35" s="188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</row>
    <row r="36" ht="15.75" customHeight="1">
      <c r="A36" s="232" t="s">
        <v>804</v>
      </c>
      <c r="B36" s="166" t="s">
        <v>805</v>
      </c>
      <c r="C36" s="186">
        <v>1.0</v>
      </c>
      <c r="D36" s="186" t="s">
        <v>117</v>
      </c>
      <c r="E36" s="188"/>
      <c r="F36" s="188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</row>
    <row r="37" ht="15.75" customHeight="1">
      <c r="A37" s="232" t="s">
        <v>806</v>
      </c>
      <c r="B37" s="166" t="s">
        <v>807</v>
      </c>
      <c r="C37" s="186">
        <v>1.0</v>
      </c>
      <c r="D37" s="186" t="s">
        <v>117</v>
      </c>
      <c r="E37" s="188"/>
      <c r="F37" s="188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</row>
    <row r="38" ht="15.75" customHeight="1">
      <c r="A38" s="232" t="s">
        <v>808</v>
      </c>
      <c r="B38" s="166" t="s">
        <v>809</v>
      </c>
      <c r="C38" s="186">
        <v>1.0</v>
      </c>
      <c r="D38" s="186" t="s">
        <v>117</v>
      </c>
      <c r="E38" s="188"/>
      <c r="F38" s="188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</row>
    <row r="39" ht="15.75" customHeight="1">
      <c r="A39" s="232" t="s">
        <v>810</v>
      </c>
      <c r="B39" s="166" t="s">
        <v>811</v>
      </c>
      <c r="C39" s="186">
        <v>1.0</v>
      </c>
      <c r="D39" s="186" t="s">
        <v>117</v>
      </c>
      <c r="E39" s="188"/>
      <c r="F39" s="188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</row>
    <row r="40" ht="15.75" customHeight="1">
      <c r="A40" s="232" t="s">
        <v>812</v>
      </c>
      <c r="B40" s="166" t="s">
        <v>813</v>
      </c>
      <c r="C40" s="186">
        <v>1.0</v>
      </c>
      <c r="D40" s="186" t="s">
        <v>117</v>
      </c>
      <c r="E40" s="188"/>
      <c r="F40" s="188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</row>
    <row r="41" ht="15.75" customHeight="1">
      <c r="A41" s="232" t="s">
        <v>814</v>
      </c>
      <c r="B41" s="166" t="s">
        <v>815</v>
      </c>
      <c r="C41" s="186">
        <v>1.0</v>
      </c>
      <c r="D41" s="186" t="s">
        <v>117</v>
      </c>
      <c r="E41" s="188"/>
      <c r="F41" s="188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</row>
    <row r="42" ht="15.75" customHeight="1">
      <c r="A42" s="232" t="s">
        <v>677</v>
      </c>
      <c r="B42" s="166" t="s">
        <v>816</v>
      </c>
      <c r="C42" s="186">
        <v>1.0</v>
      </c>
      <c r="D42" s="186" t="s">
        <v>117</v>
      </c>
      <c r="E42" s="188"/>
      <c r="F42" s="188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</row>
    <row r="43" ht="15.75" customHeight="1">
      <c r="A43" s="232" t="s">
        <v>679</v>
      </c>
      <c r="B43" s="166" t="s">
        <v>817</v>
      </c>
      <c r="C43" s="186">
        <v>1.0</v>
      </c>
      <c r="D43" s="186" t="s">
        <v>117</v>
      </c>
      <c r="E43" s="188"/>
      <c r="F43" s="188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</row>
    <row r="44" ht="15.75" customHeight="1">
      <c r="A44" s="232" t="s">
        <v>818</v>
      </c>
      <c r="B44" s="166" t="s">
        <v>819</v>
      </c>
      <c r="C44" s="186">
        <v>1.0</v>
      </c>
      <c r="D44" s="186" t="s">
        <v>117</v>
      </c>
      <c r="E44" s="188"/>
      <c r="F44" s="188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</row>
    <row r="45" ht="15.75" customHeight="1">
      <c r="A45" s="232" t="s">
        <v>820</v>
      </c>
      <c r="B45" s="166" t="s">
        <v>821</v>
      </c>
      <c r="C45" s="186">
        <v>1.0</v>
      </c>
      <c r="D45" s="186" t="s">
        <v>117</v>
      </c>
      <c r="E45" s="188"/>
      <c r="F45" s="188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</row>
    <row r="46" ht="15.75" customHeight="1">
      <c r="A46" s="232" t="s">
        <v>822</v>
      </c>
      <c r="B46" s="166" t="s">
        <v>823</v>
      </c>
      <c r="C46" s="186">
        <v>1.0</v>
      </c>
      <c r="D46" s="186" t="s">
        <v>117</v>
      </c>
      <c r="E46" s="188"/>
      <c r="F46" s="188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</row>
    <row r="47" ht="15.75" customHeight="1">
      <c r="A47" s="232" t="s">
        <v>824</v>
      </c>
      <c r="B47" s="166" t="s">
        <v>825</v>
      </c>
      <c r="C47" s="186">
        <v>1.0</v>
      </c>
      <c r="D47" s="186" t="s">
        <v>117</v>
      </c>
      <c r="E47" s="188"/>
      <c r="F47" s="188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</row>
    <row r="48" ht="15.75" customHeight="1">
      <c r="A48" s="232" t="s">
        <v>657</v>
      </c>
      <c r="B48" s="166" t="s">
        <v>826</v>
      </c>
      <c r="C48" s="186">
        <v>1.0</v>
      </c>
      <c r="D48" s="186" t="s">
        <v>117</v>
      </c>
      <c r="E48" s="188"/>
      <c r="F48" s="188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</row>
    <row r="49" ht="15.75" customHeight="1">
      <c r="A49" s="232" t="s">
        <v>827</v>
      </c>
      <c r="B49" s="166" t="s">
        <v>828</v>
      </c>
      <c r="C49" s="186">
        <v>1.0</v>
      </c>
      <c r="D49" s="186" t="s">
        <v>117</v>
      </c>
      <c r="E49" s="188"/>
      <c r="F49" s="188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</row>
    <row r="50" ht="15.75" customHeight="1">
      <c r="A50" s="232" t="s">
        <v>829</v>
      </c>
      <c r="B50" s="166" t="s">
        <v>830</v>
      </c>
      <c r="C50" s="186">
        <v>1.0</v>
      </c>
      <c r="D50" s="186" t="s">
        <v>117</v>
      </c>
      <c r="E50" s="188"/>
      <c r="F50" s="188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</row>
    <row r="51" ht="15.75" customHeight="1">
      <c r="A51" s="232" t="s">
        <v>831</v>
      </c>
      <c r="B51" s="166" t="s">
        <v>832</v>
      </c>
      <c r="C51" s="186">
        <v>1.0</v>
      </c>
      <c r="D51" s="186" t="s">
        <v>117</v>
      </c>
      <c r="E51" s="188"/>
      <c r="F51" s="188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</row>
    <row r="52" ht="15.75" customHeight="1">
      <c r="A52" s="232" t="s">
        <v>833</v>
      </c>
      <c r="B52" s="166" t="s">
        <v>834</v>
      </c>
      <c r="C52" s="186">
        <v>1.0</v>
      </c>
      <c r="D52" s="186" t="s">
        <v>117</v>
      </c>
      <c r="E52" s="188"/>
      <c r="F52" s="188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</row>
    <row r="53" ht="15.75" customHeight="1">
      <c r="A53" s="232" t="s">
        <v>835</v>
      </c>
      <c r="B53" s="166" t="s">
        <v>836</v>
      </c>
      <c r="C53" s="186">
        <v>1.0</v>
      </c>
      <c r="D53" s="186" t="s">
        <v>117</v>
      </c>
      <c r="E53" s="188"/>
      <c r="F53" s="188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</row>
    <row r="54" ht="15.75" customHeight="1">
      <c r="A54" s="232" t="s">
        <v>681</v>
      </c>
      <c r="B54" s="166" t="s">
        <v>837</v>
      </c>
      <c r="C54" s="186">
        <v>1.0</v>
      </c>
      <c r="D54" s="186" t="s">
        <v>117</v>
      </c>
      <c r="E54" s="188"/>
      <c r="F54" s="188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</row>
    <row r="55" ht="15.75" customHeight="1">
      <c r="A55" s="232" t="s">
        <v>838</v>
      </c>
      <c r="B55" s="166" t="s">
        <v>839</v>
      </c>
      <c r="C55" s="186">
        <v>1.0</v>
      </c>
      <c r="D55" s="186" t="s">
        <v>117</v>
      </c>
      <c r="E55" s="188"/>
      <c r="F55" s="188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</row>
    <row r="57" ht="15.75" customHeight="1">
      <c r="A57" s="243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</row>
    <row r="58" ht="15.75" customHeight="1">
      <c r="A58" s="244"/>
      <c r="B58" s="244"/>
      <c r="C58" s="244"/>
      <c r="D58" s="244"/>
      <c r="E58" s="244"/>
      <c r="F58" s="244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</row>
    <row r="59" ht="15.75" customHeight="1">
      <c r="A59" s="24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</row>
    <row r="60" ht="15.75" customHeight="1">
      <c r="A60" s="244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</row>
    <row r="61" ht="15.75" customHeight="1">
      <c r="A61" s="24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</row>
    <row r="62" ht="15.75" customHeight="1">
      <c r="A62" s="244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</row>
    <row r="63" ht="15.75" customHeight="1">
      <c r="A63" s="24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</row>
    <row r="64" ht="15.75" customHeight="1">
      <c r="A64" s="244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</row>
    <row r="65" ht="15.75" customHeight="1">
      <c r="A65" s="24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</row>
    <row r="66" ht="15.75" customHeight="1">
      <c r="A66" s="244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</row>
    <row r="67" ht="15.75" customHeight="1">
      <c r="A67" s="246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</row>
    <row r="68" ht="15.75" customHeight="1">
      <c r="A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</row>
    <row r="69" ht="15.75" customHeight="1">
      <c r="A69" s="246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</row>
    <row r="70" ht="15.75" customHeight="1">
      <c r="A70" s="244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</row>
    <row r="71" ht="15.75" customHeight="1">
      <c r="A71" s="246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</row>
    <row r="72" ht="15.75" customHeight="1">
      <c r="A72" s="244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</row>
    <row r="73" ht="15.75" customHeight="1">
      <c r="A73" s="247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</row>
    <row r="74" ht="15.75" customHeight="1">
      <c r="A74" s="244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</row>
    <row r="75" ht="15.75" customHeight="1">
      <c r="A75" s="246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</row>
    <row r="77" ht="15.75" customHeight="1">
      <c r="A77" s="246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</row>
    <row r="79" ht="15.75" customHeight="1">
      <c r="A79" s="246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</row>
    <row r="221" ht="15.7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</row>
    <row r="222" ht="15.75" customHeigh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</row>
    <row r="223" ht="15.75" customHeigh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</row>
    <row r="224" ht="15.75" customHeigh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</row>
    <row r="225" ht="15.75" customHeigh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</row>
    <row r="226" ht="15.75" customHeigh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</row>
    <row r="227" ht="15.75" customHeigh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</row>
    <row r="228" ht="15.75" customHeigh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</row>
    <row r="229" ht="15.75" customHeigh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</row>
    <row r="230" ht="15.75" customHeigh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</row>
    <row r="231" ht="15.75" customHeight="1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</row>
    <row r="232" ht="15.75" customHeight="1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</row>
    <row r="233" ht="15.75" customHeight="1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</row>
    <row r="234" ht="15.75" customHeight="1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</row>
    <row r="235" ht="15.75" customHeight="1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</row>
    <row r="236" ht="15.75" customHeight="1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</row>
    <row r="237" ht="15.75" customHeight="1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</row>
    <row r="238" ht="15.75" customHeight="1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</row>
    <row r="239" ht="15.75" customHeight="1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</row>
    <row r="240" ht="15.75" customHeight="1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</row>
    <row r="241" ht="15.75" customHeight="1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</row>
    <row r="242" ht="15.75" customHeight="1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</row>
    <row r="243" ht="15.75" customHeight="1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</row>
    <row r="244" ht="15.75" customHeight="1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</row>
    <row r="245" ht="15.75" customHeight="1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</row>
    <row r="246" ht="15.75" customHeight="1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</row>
    <row r="247" ht="15.75" customHeight="1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</row>
    <row r="248" ht="15.75" customHeight="1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</row>
    <row r="249" ht="15.75" customHeight="1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</row>
    <row r="250" ht="15.75" customHeight="1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</row>
    <row r="251" ht="15.75" customHeight="1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</row>
    <row r="252" ht="15.75" customHeight="1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</row>
    <row r="253" ht="15.75" customHeight="1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</row>
    <row r="254" ht="15.75" customHeight="1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</row>
    <row r="255" ht="15.75" customHeight="1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</row>
    <row r="256" ht="15.75" customHeight="1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</row>
    <row r="257" ht="15.75" customHeight="1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</row>
    <row r="258" ht="15.75" customHeight="1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</row>
    <row r="259" ht="15.75" customHeight="1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</row>
    <row r="260" ht="15.75" customHeight="1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</row>
    <row r="261" ht="15.75" customHeight="1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</row>
    <row r="262" ht="15.75" customHeight="1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</row>
    <row r="263" ht="15.75" customHeight="1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</row>
    <row r="264" ht="15.75" customHeight="1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</row>
    <row r="265" ht="15.75" customHeight="1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</row>
    <row r="266" ht="15.75" customHeight="1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</row>
    <row r="267" ht="15.75" customHeight="1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</row>
    <row r="268" ht="15.75" customHeight="1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</row>
    <row r="269" ht="15.75" customHeight="1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</row>
    <row r="270" ht="15.75" customHeight="1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</row>
    <row r="271" ht="15.75" customHeight="1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</row>
    <row r="272" ht="15.75" customHeight="1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</row>
    <row r="273" ht="15.75" customHeight="1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</row>
    <row r="274" ht="15.75" customHeight="1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</row>
    <row r="275" ht="15.75" customHeight="1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</row>
    <row r="276" ht="15.75" customHeight="1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</row>
    <row r="277" ht="15.75" customHeight="1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</row>
    <row r="278" ht="15.75" customHeight="1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</row>
    <row r="279" ht="15.75" customHeight="1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69:F69"/>
    <mergeCell ref="A71:F71"/>
    <mergeCell ref="A73:F73"/>
    <mergeCell ref="A75:F75"/>
    <mergeCell ref="A77:F77"/>
    <mergeCell ref="A79:F79"/>
    <mergeCell ref="A1:F1"/>
    <mergeCell ref="A59:F59"/>
    <mergeCell ref="A61:F61"/>
    <mergeCell ref="A63:F63"/>
    <mergeCell ref="A65:F65"/>
    <mergeCell ref="A67:F67"/>
    <mergeCell ref="A68:F68"/>
  </mergeCells>
  <printOptions/>
  <pageMargins bottom="0.75" footer="0.0" header="0.0" left="0.7" right="0.7" top="0.75"/>
  <pageSetup orientation="landscape"/>
  <drawing r:id="rId1"/>
</worksheet>
</file>