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00"/>
  </bookViews>
  <sheets>
    <sheet name="Hoja1" sheetId="1" r:id="rId1"/>
    <sheet name="datos" sheetId="2" r:id="rId2"/>
  </sheets>
  <definedNames>
    <definedName name="Matriz1">datos!$C$3:$D$4</definedName>
    <definedName name="Matriz10">datos!$G$10:$H$11</definedName>
    <definedName name="Matriz11">datos!$I$10:$J$11</definedName>
    <definedName name="Matriz12">datos!$K$10:$L$12</definedName>
    <definedName name="Matriz13">datos!$M$10:$N$12</definedName>
    <definedName name="Matriz14">datos!$O$10:$P$11</definedName>
    <definedName name="Matriz2">datos!$E$3:$F$4</definedName>
    <definedName name="Matriz3">datos!$G$3:$H$4</definedName>
    <definedName name="Matriz4">datos!$I$3:$J$5</definedName>
    <definedName name="Matriz5">datos!$K$3:$L$4</definedName>
    <definedName name="Matriz6">datos!$M$3:$N$4</definedName>
    <definedName name="Matriz7">datos!$O$3:$P$5</definedName>
    <definedName name="Matriz8">datos!$C$10:$D$12</definedName>
    <definedName name="Matriz9">datos!$E$10:$F$12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<sst xmlns="http://schemas.openxmlformats.org/spreadsheetml/2006/main" count="113" uniqueCount="91">
  <si>
    <t>GESTIÓN INTEGRAL PARA LA MEJORA CONTINUA</t>
  </si>
  <si>
    <t>Código: GMC-F-21</t>
  </si>
  <si>
    <t>EVALUACIÓN EFECTIVIDAD DE CONTROLES</t>
  </si>
  <si>
    <t>Fecha: 05/11/2024</t>
  </si>
  <si>
    <t>Versión: 01</t>
  </si>
  <si>
    <t>INFORMACIÓN DEL RIESGO</t>
  </si>
  <si>
    <t>DISEÑO DE CONTROL</t>
  </si>
  <si>
    <t>EJECUCIÓN DEL CONTROL</t>
  </si>
  <si>
    <t>EFECTIVIDAD</t>
  </si>
  <si>
    <t>Proceso</t>
  </si>
  <si>
    <t>Descripción del riesgo</t>
  </si>
  <si>
    <t>Control</t>
  </si>
  <si>
    <t>1.  Asignación del responsable</t>
  </si>
  <si>
    <t>2.  Segregación y autoridad del responsable</t>
  </si>
  <si>
    <t>3. 
¿Tiene periodicidad definida?</t>
  </si>
  <si>
    <t>4. ¿Cuál es el propósito del control?</t>
  </si>
  <si>
    <t>5.  ¿El control está documentado? (Procedimiento, manual, protocolo, instructivo, etc.)</t>
  </si>
  <si>
    <t>6. ¿Qué pasa con las observaciones o desviaciones?</t>
  </si>
  <si>
    <t>7.  ¿Evidencia de la ejecución del control?</t>
  </si>
  <si>
    <t>Puntuación diseño control</t>
  </si>
  <si>
    <t>1.
El control realmente es utilizado</t>
  </si>
  <si>
    <t>2.
El control previene/mitiga el riesgo.</t>
  </si>
  <si>
    <t>3.
Se determinaron hallazgos sobre el control?</t>
  </si>
  <si>
    <t xml:space="preserve">4. 
Eventos de riesgo reportados </t>
  </si>
  <si>
    <t>5. 
Soportes de ejecución</t>
  </si>
  <si>
    <t>6.
¿Se ejecuta la periodicidad definida?</t>
  </si>
  <si>
    <t>7. Forma de ejecución</t>
  </si>
  <si>
    <t>Puntuación ejecución control</t>
  </si>
  <si>
    <t>Evaluación de la Efectividad diseño y ejecución del Control</t>
  </si>
  <si>
    <t>RESULTADO EFECTIVIDAD DISEÑO Y EJECUCIÓN</t>
  </si>
  <si>
    <t>Asignado</t>
  </si>
  <si>
    <t>Adecuado</t>
  </si>
  <si>
    <t>Inoportuna</t>
  </si>
  <si>
    <t>Detectar</t>
  </si>
  <si>
    <t>Documentado</t>
  </si>
  <si>
    <t>Se investigan y resuelven oportunamente</t>
  </si>
  <si>
    <t>Completa</t>
  </si>
  <si>
    <t>Nunca</t>
  </si>
  <si>
    <t>En su totalidad</t>
  </si>
  <si>
    <t>NO</t>
  </si>
  <si>
    <t>No se presentaron eventos de riesgo en la vigencia</t>
  </si>
  <si>
    <t>Se generan y se conservan los soportes</t>
  </si>
  <si>
    <t>Continuo</t>
  </si>
  <si>
    <t>Automático</t>
  </si>
  <si>
    <t>1.1 Asignación del responsable</t>
  </si>
  <si>
    <t>1.2 Segregación y autoridad del responsable</t>
  </si>
  <si>
    <t>2.
¿Tiene periodicidad definida?</t>
  </si>
  <si>
    <t>3. Propósito</t>
  </si>
  <si>
    <t>4. ¿El control está documentado?}
Procedimiento, manual, protocolo, instructivo, etc.</t>
  </si>
  <si>
    <t>5. ¿Qué pasa con las observaciones o desviaciones?</t>
  </si>
  <si>
    <t>6. ¿Evidencia de la ejecución del control?</t>
  </si>
  <si>
    <t>Oportuna</t>
  </si>
  <si>
    <t>Prevenir</t>
  </si>
  <si>
    <t>No Asignado</t>
  </si>
  <si>
    <t>Inadecuado</t>
  </si>
  <si>
    <t>Sin documentar</t>
  </si>
  <si>
    <t>No se investigan y resuelven oportunamente</t>
  </si>
  <si>
    <t>Incompleta</t>
  </si>
  <si>
    <t>No es un control</t>
  </si>
  <si>
    <t>No existe</t>
  </si>
  <si>
    <t>Evaluación de la Efectividad del Control</t>
  </si>
  <si>
    <t>Siempre</t>
  </si>
  <si>
    <t>Efectivo
Con deficiencias
Inefectivo</t>
  </si>
  <si>
    <t>Casi Siempre</t>
  </si>
  <si>
    <t>Parcialmente</t>
  </si>
  <si>
    <t>SI</t>
  </si>
  <si>
    <t>Se presentaron eventos de riesgo y el control no fue efectivo</t>
  </si>
  <si>
    <t xml:space="preserve">
Se generan y no se conservan los soportes</t>
  </si>
  <si>
    <t>Periódico</t>
  </si>
  <si>
    <t xml:space="preserve">Manual  </t>
  </si>
  <si>
    <t>No se generan soportes</t>
  </si>
  <si>
    <t>Esporádico</t>
  </si>
  <si>
    <t>Direccionamiento Estratégico Institucional</t>
  </si>
  <si>
    <t>Gestión para la Mejora Continua</t>
  </si>
  <si>
    <t>Gestión de Participación Ciudadana</t>
  </si>
  <si>
    <t>Gestión del Conocimiento</t>
  </si>
  <si>
    <t>Gestión de Tecnologías de la Información</t>
  </si>
  <si>
    <t>Gestión Estratégica de Comunicaciones</t>
  </si>
  <si>
    <t>Gestión de relacionamiento con la ciudadania</t>
  </si>
  <si>
    <t>Gestión Financiera</t>
  </si>
  <si>
    <t>Gestión de Bienes, Servicios y Planta Física</t>
  </si>
  <si>
    <t>Gestión Documental</t>
  </si>
  <si>
    <t>Gestión Talento Humano</t>
  </si>
  <si>
    <t>Gestión Jurídica</t>
  </si>
  <si>
    <t>Gestión de Formación en las Prácticas Artísticas</t>
  </si>
  <si>
    <t>Gestión de Seguridad y salud en el trabajo</t>
  </si>
  <si>
    <t>Gestión de Circulación de las prácticas artísticas</t>
  </si>
  <si>
    <t>Gestión para el Fomento a las prácticas artísticas</t>
  </si>
  <si>
    <t>Gestión Integral de los Espacios Culturales</t>
  </si>
  <si>
    <t>Evaluación Independiente</t>
  </si>
  <si>
    <t>Control Disciplinario Interno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</si>
</sst>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3">
    <font>
      <sz val="11"/>
      <color theme="1"/>
      <name val="Aptos Narrow"/>
      <charset val="134"/>
      <scheme val="minor"/>
    </font>
    <font>
      <sz val="12"/>
      <name val="Aptos Narrow"/>
      <charset val="134"/>
      <scheme val="minor"/>
    </font>
    <font>
      <sz val="12"/>
      <color theme="0"/>
      <name val="Aptos Narrow"/>
      <charset val="134"/>
      <scheme val="minor"/>
    </font>
    <font>
      <sz val="11"/>
      <color rgb="FF000000"/>
      <name val="Aptos Narrow"/>
      <charset val="134"/>
      <scheme val="minor"/>
    </font>
    <font>
      <b/>
      <sz val="16"/>
      <color theme="1"/>
      <name val="Arial Narrow"/>
      <charset val="134"/>
    </font>
    <font>
      <b/>
      <sz val="12"/>
      <color theme="1"/>
      <name val="Arial"/>
      <charset val="134"/>
    </font>
    <font>
      <b/>
      <sz val="14"/>
      <color theme="1"/>
      <name val="Arial Narrow"/>
      <charset val="134"/>
    </font>
    <font>
      <sz val="12"/>
      <name val="Arial Narrow"/>
      <charset val="134"/>
    </font>
    <font>
      <sz val="12"/>
      <color theme="1"/>
      <name val="Arial Narrow"/>
      <charset val="134"/>
    </font>
    <font>
      <b/>
      <sz val="12"/>
      <color theme="0"/>
      <name val="Arial"/>
      <charset val="134"/>
    </font>
    <font>
      <b/>
      <sz val="12"/>
      <name val="Arial Narrow"/>
      <charset val="134"/>
    </font>
    <font>
      <b/>
      <sz val="12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6" tint="0.399975585192419"/>
        <bgColor rgb="FF000000"/>
      </patternFill>
    </fill>
    <fill>
      <patternFill patternType="solid">
        <fgColor theme="6" tint="-0.499984740745262"/>
        <bgColor rgb="FF000000"/>
      </patternFill>
    </fill>
    <fill>
      <patternFill patternType="solid">
        <fgColor theme="0" tint="-0.0499893185216834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rgb="FF000000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4" tint="0.599993896298105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6" borderId="15" applyNumberFormat="0" applyAlignment="0" applyProtection="0">
      <alignment vertical="center"/>
    </xf>
    <xf numFmtId="0" fontId="23" fillId="17" borderId="16" applyNumberFormat="0" applyAlignment="0" applyProtection="0">
      <alignment vertical="center"/>
    </xf>
    <xf numFmtId="0" fontId="24" fillId="17" borderId="15" applyNumberFormat="0" applyAlignment="0" applyProtection="0">
      <alignment vertical="center"/>
    </xf>
    <xf numFmtId="0" fontId="25" fillId="18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" xfId="0" applyBorder="1"/>
    <xf numFmtId="0" fontId="0" fillId="0" borderId="3" xfId="0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5" borderId="3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3" xfId="0" applyBorder="1" applyAlignment="1">
      <alignment horizont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Alignment="1" applyProtection="1">
      <alignment horizontal="center" vertical="center"/>
      <protection locked="0"/>
    </xf>
    <xf numFmtId="0" fontId="5" fillId="8" borderId="8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 applyProtection="1">
      <alignment horizontal="center" vertical="center" wrapText="1"/>
      <protection locked="0"/>
    </xf>
    <xf numFmtId="0" fontId="7" fillId="9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/>
      <protection locked="0"/>
    </xf>
    <xf numFmtId="0" fontId="9" fillId="10" borderId="4" xfId="0" applyFont="1" applyFill="1" applyBorder="1" applyAlignment="1" applyProtection="1">
      <alignment horizontal="center" vertical="center"/>
      <protection locked="0"/>
    </xf>
    <xf numFmtId="0" fontId="9" fillId="10" borderId="0" xfId="0" applyFont="1" applyFill="1" applyAlignment="1" applyProtection="1">
      <alignment horizontal="center" vertical="center"/>
      <protection locked="0"/>
    </xf>
    <xf numFmtId="0" fontId="10" fillId="9" borderId="9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 applyProtection="1">
      <alignment horizontal="left" vertical="center"/>
      <protection locked="0"/>
    </xf>
    <xf numFmtId="0" fontId="5" fillId="14" borderId="0" xfId="0" applyFont="1" applyFill="1" applyAlignment="1">
      <alignment horizontal="center"/>
    </xf>
    <xf numFmtId="0" fontId="11" fillId="5" borderId="8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6">
    <dxf>
      <font>
        <b val="1"/>
        <i val="0"/>
        <color rgb="FF006100"/>
      </font>
      <fill>
        <patternFill patternType="solid">
          <bgColor rgb="FFC6EFCE"/>
        </patternFill>
      </fill>
    </dxf>
    <dxf>
      <font>
        <b val="1"/>
        <i val="0"/>
        <color rgb="FF9C6500"/>
      </font>
      <fill>
        <patternFill patternType="solid">
          <bgColor rgb="FFFFEB9C"/>
        </patternFill>
      </fill>
    </dxf>
    <dxf>
      <font>
        <b val="1"/>
        <i val="0"/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FFFF00"/>
        </patternFill>
      </fill>
    </dxf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502920</xdr:colOff>
      <xdr:row>0</xdr:row>
      <xdr:rowOff>129540</xdr:rowOff>
    </xdr:from>
    <xdr:to>
      <xdr:col>0</xdr:col>
      <xdr:colOff>1531620</xdr:colOff>
      <xdr:row>2</xdr:row>
      <xdr:rowOff>198120</xdr:rowOff>
    </xdr:to>
    <xdr:pic>
      <xdr:nvPicPr>
        <xdr:cNvPr id="2" name="image1.png"/>
        <xdr:cNvPicPr/>
      </xdr:nvPicPr>
      <xdr:blipFill>
        <a:blip r:embed="rId1" cstate="print"/>
        <a:stretch>
          <a:fillRect/>
        </a:stretch>
      </xdr:blipFill>
      <xdr:spPr>
        <a:xfrm>
          <a:off x="502920" y="129540"/>
          <a:ext cx="1028700" cy="7848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0"/>
  <sheetViews>
    <sheetView tabSelected="1" topLeftCell="U1" workbookViewId="0">
      <selection activeCell="AH2" sqref="AH2:AI2"/>
    </sheetView>
  </sheetViews>
  <sheetFormatPr defaultColWidth="11" defaultRowHeight="14"/>
  <cols>
    <col min="1" max="1" width="38.4454545454545" customWidth="1"/>
    <col min="2" max="2" width="47.1090909090909" customWidth="1"/>
    <col min="3" max="3" width="30.1090909090909" customWidth="1"/>
    <col min="5" max="5" width="11" hidden="1" customWidth="1"/>
    <col min="7" max="7" width="11" hidden="1" customWidth="1"/>
    <col min="9" max="9" width="11" hidden="1" customWidth="1"/>
    <col min="11" max="11" width="11" hidden="1" customWidth="1"/>
    <col min="12" max="12" width="24.6636363636364" customWidth="1"/>
    <col min="13" max="13" width="11" hidden="1" customWidth="1"/>
    <col min="14" max="14" width="19" customWidth="1"/>
    <col min="15" max="15" width="11" hidden="1" customWidth="1"/>
    <col min="16" max="16" width="13.6636363636364" customWidth="1"/>
    <col min="17" max="17" width="11" hidden="1" customWidth="1"/>
    <col min="20" max="20" width="11" hidden="1" customWidth="1"/>
    <col min="22" max="22" width="11" hidden="1" customWidth="1"/>
    <col min="23" max="23" width="17.5545454545455" customWidth="1"/>
    <col min="24" max="24" width="11" hidden="1" customWidth="1"/>
    <col min="26" max="26" width="11" hidden="1" customWidth="1"/>
    <col min="28" max="28" width="11" hidden="1" customWidth="1"/>
    <col min="30" max="30" width="11" hidden="1" customWidth="1"/>
    <col min="32" max="32" width="11" hidden="1" customWidth="1"/>
    <col min="34" max="34" width="20.8909090909091" customWidth="1"/>
    <col min="35" max="35" width="20.1090909090909" customWidth="1"/>
  </cols>
  <sheetData>
    <row r="1" ht="28.2" customHeight="1" spans="1:35">
      <c r="A1" s="17"/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40" t="s">
        <v>1</v>
      </c>
      <c r="AI1" s="40"/>
    </row>
    <row r="2" ht="28.2" customHeight="1" spans="1:35">
      <c r="A2" s="17"/>
      <c r="B2" s="18" t="s">
        <v>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40" t="s">
        <v>3</v>
      </c>
      <c r="AI2" s="40"/>
    </row>
    <row r="3" ht="28.2" customHeight="1" spans="1:3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40" t="s">
        <v>4</v>
      </c>
      <c r="AI3" s="40"/>
    </row>
    <row r="4" ht="28.8" customHeight="1" spans="1:35">
      <c r="A4" s="19" t="s">
        <v>5</v>
      </c>
      <c r="B4" s="19"/>
      <c r="C4" s="20"/>
      <c r="D4" s="21" t="s">
        <v>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9"/>
      <c r="S4" s="30" t="s">
        <v>7</v>
      </c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41" t="s">
        <v>8</v>
      </c>
      <c r="AI4" s="41"/>
    </row>
    <row r="5" ht="77.5" spans="1:35">
      <c r="A5" s="23" t="s">
        <v>9</v>
      </c>
      <c r="B5" s="23" t="s">
        <v>10</v>
      </c>
      <c r="C5" s="23" t="s">
        <v>11</v>
      </c>
      <c r="D5" s="24" t="s">
        <v>12</v>
      </c>
      <c r="E5" s="25"/>
      <c r="F5" s="24" t="s">
        <v>13</v>
      </c>
      <c r="G5" s="25"/>
      <c r="H5" s="24" t="s">
        <v>14</v>
      </c>
      <c r="I5" s="25"/>
      <c r="J5" s="24" t="s">
        <v>15</v>
      </c>
      <c r="K5" s="25"/>
      <c r="L5" s="24" t="s">
        <v>16</v>
      </c>
      <c r="M5" s="25"/>
      <c r="N5" s="24" t="s">
        <v>17</v>
      </c>
      <c r="O5" s="25"/>
      <c r="P5" s="24" t="s">
        <v>18</v>
      </c>
      <c r="Q5" s="32"/>
      <c r="R5" s="33" t="s">
        <v>19</v>
      </c>
      <c r="S5" s="34" t="s">
        <v>20</v>
      </c>
      <c r="T5" s="35"/>
      <c r="U5" s="34" t="s">
        <v>21</v>
      </c>
      <c r="V5" s="35"/>
      <c r="W5" s="34" t="s">
        <v>22</v>
      </c>
      <c r="X5" s="35"/>
      <c r="Y5" s="34" t="s">
        <v>23</v>
      </c>
      <c r="Z5" s="35"/>
      <c r="AA5" s="34" t="s">
        <v>24</v>
      </c>
      <c r="AB5" s="35"/>
      <c r="AC5" s="34" t="s">
        <v>25</v>
      </c>
      <c r="AD5" s="35"/>
      <c r="AE5" s="37" t="s">
        <v>26</v>
      </c>
      <c r="AF5" s="38"/>
      <c r="AG5" s="33" t="s">
        <v>27</v>
      </c>
      <c r="AH5" s="42" t="s">
        <v>28</v>
      </c>
      <c r="AI5" s="43" t="s">
        <v>29</v>
      </c>
    </row>
    <row r="6" ht="84" spans="1:36">
      <c r="A6" s="26"/>
      <c r="B6" s="26"/>
      <c r="C6" s="26"/>
      <c r="D6" s="27" t="s">
        <v>30</v>
      </c>
      <c r="E6" s="28">
        <f t="shared" ref="E6" si="0">IFERROR(VLOOKUP(D6,Matriz1,2,FALSE),0)</f>
        <v>15</v>
      </c>
      <c r="F6" s="27" t="s">
        <v>31</v>
      </c>
      <c r="G6" s="28">
        <f t="shared" ref="G6" si="1">IFERROR(VLOOKUP(F6,Matriz2,2,FALSE),0)</f>
        <v>15</v>
      </c>
      <c r="H6" s="27" t="s">
        <v>32</v>
      </c>
      <c r="I6" s="28">
        <f t="shared" ref="I6" si="2">IFERROR(VLOOKUP(H6,Matriz3,2,FALSE),0)</f>
        <v>0</v>
      </c>
      <c r="J6" s="27" t="s">
        <v>33</v>
      </c>
      <c r="K6" s="28">
        <f t="shared" ref="K6" si="3">IFERROR(VLOOKUP(J6,Matriz4,2,FALSE),0)</f>
        <v>10</v>
      </c>
      <c r="L6" s="27" t="s">
        <v>34</v>
      </c>
      <c r="M6" s="28">
        <f>IFERROR(VLOOKUP(L6,Matriz5,2,FALSE),0)</f>
        <v>15</v>
      </c>
      <c r="N6" s="27" t="s">
        <v>35</v>
      </c>
      <c r="O6" s="28">
        <f t="shared" ref="O6" si="4">IFERROR(VLOOKUP(N6,Matriz6,2,FALSE),0)</f>
        <v>15</v>
      </c>
      <c r="P6" s="27" t="s">
        <v>36</v>
      </c>
      <c r="Q6" s="28">
        <f t="shared" ref="Q6" si="5">IFERROR(VLOOKUP(P6,Matriz7,2,FALSE),0)</f>
        <v>10</v>
      </c>
      <c r="R6" s="36">
        <f>IFERROR(E6+G6+I6+K6+M6+O6+Q6," ")</f>
        <v>80</v>
      </c>
      <c r="S6" s="26" t="s">
        <v>37</v>
      </c>
      <c r="T6" s="26">
        <f>IFERROR(VLOOKUP(S6,Matriz8,2,FALSE),0)</f>
        <v>0</v>
      </c>
      <c r="U6" s="26" t="s">
        <v>38</v>
      </c>
      <c r="V6" s="26">
        <f>IFERROR(VLOOKUP(U6,Matriz9,2,FALSE),0)</f>
        <v>15</v>
      </c>
      <c r="W6" s="26" t="s">
        <v>39</v>
      </c>
      <c r="X6" s="26">
        <f>IFERROR(VLOOKUP(W6,Matriz10,2,FALSE),0)</f>
        <v>15</v>
      </c>
      <c r="Y6" s="26" t="s">
        <v>40</v>
      </c>
      <c r="Z6" s="26">
        <f>IFERROR(VLOOKUP(Y6,Matriz11,2,FALSE),0)</f>
        <v>15</v>
      </c>
      <c r="AA6" s="26" t="s">
        <v>41</v>
      </c>
      <c r="AB6" s="26">
        <f>IFERROR(VLOOKUP(AA6,Matriz12,2,FALSE),0)</f>
        <v>15</v>
      </c>
      <c r="AC6" s="26" t="s">
        <v>42</v>
      </c>
      <c r="AD6" s="26">
        <f>IFERROR(VLOOKUP(AC6,Matriz13,2,FALSE),0)</f>
        <v>15</v>
      </c>
      <c r="AE6" s="26" t="s">
        <v>43</v>
      </c>
      <c r="AF6" s="39">
        <f>IFERROR(VLOOKUP(AE6,Matriz14,2,FALSE),0)</f>
        <v>10</v>
      </c>
      <c r="AG6" s="36">
        <f>IFERROR(T6+V6+X6+Z6+AB6+AD6+AF6," ")</f>
        <v>85</v>
      </c>
      <c r="AH6" s="36">
        <f>AVERAGE(AG6,R6)</f>
        <v>82.5</v>
      </c>
      <c r="AI6" s="44" t="str">
        <f>IFERROR(IF(AH6&gt;=80,"EFECTIVO",IF(AND(AH6&gt;=70,AH6&lt;=79),"EFECTIVO CON DEFICIENCIAS",IF(AND(AH6&gt;=5,AH6&lt;=69),"INEFECTIVO")))," ")</f>
        <v>EFECTIVO</v>
      </c>
      <c r="AJ6" s="14"/>
    </row>
    <row r="7" ht="15.5" spans="1:36">
      <c r="A7" s="26"/>
      <c r="B7" s="26"/>
      <c r="C7" s="26"/>
      <c r="D7" s="27"/>
      <c r="E7" s="28"/>
      <c r="F7" s="27"/>
      <c r="G7" s="28"/>
      <c r="H7" s="27"/>
      <c r="I7" s="28"/>
      <c r="J7" s="27"/>
      <c r="K7" s="28"/>
      <c r="L7" s="27"/>
      <c r="M7" s="28"/>
      <c r="N7" s="27"/>
      <c r="O7" s="28"/>
      <c r="P7" s="27"/>
      <c r="Q7" s="28"/>
      <c r="R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39"/>
      <c r="AG7" s="36"/>
      <c r="AH7" s="39"/>
      <c r="AI7" s="44"/>
      <c r="AJ7" s="14"/>
    </row>
    <row r="8" ht="15.5" spans="1:35">
      <c r="A8" s="26"/>
      <c r="B8" s="26"/>
      <c r="C8" s="26"/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28"/>
      <c r="P8" s="27"/>
      <c r="Q8" s="28"/>
      <c r="R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39"/>
      <c r="AG8" s="36"/>
      <c r="AH8" s="39"/>
      <c r="AI8" s="44"/>
    </row>
    <row r="9" ht="15.5" spans="1:35">
      <c r="A9" s="26"/>
      <c r="B9" s="26"/>
      <c r="C9" s="26"/>
      <c r="D9" s="27"/>
      <c r="E9" s="28"/>
      <c r="F9" s="27"/>
      <c r="G9" s="28"/>
      <c r="H9" s="27"/>
      <c r="I9" s="28"/>
      <c r="J9" s="27"/>
      <c r="K9" s="28"/>
      <c r="L9" s="27"/>
      <c r="M9" s="28"/>
      <c r="N9" s="27"/>
      <c r="O9" s="28"/>
      <c r="P9" s="27"/>
      <c r="Q9" s="28"/>
      <c r="R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39"/>
      <c r="AG9" s="36"/>
      <c r="AH9" s="39"/>
      <c r="AI9" s="44"/>
    </row>
    <row r="10" ht="15.5" spans="1:35">
      <c r="A10" s="26"/>
      <c r="B10" s="26"/>
      <c r="C10" s="26"/>
      <c r="D10" s="27"/>
      <c r="E10" s="28"/>
      <c r="F10" s="27"/>
      <c r="G10" s="28"/>
      <c r="H10" s="27"/>
      <c r="I10" s="28"/>
      <c r="J10" s="27"/>
      <c r="K10" s="28"/>
      <c r="L10" s="27"/>
      <c r="M10" s="28"/>
      <c r="N10" s="27"/>
      <c r="O10" s="28"/>
      <c r="P10" s="27"/>
      <c r="Q10" s="28"/>
      <c r="R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39"/>
      <c r="AG10" s="36"/>
      <c r="AH10" s="39"/>
      <c r="AI10" s="44"/>
    </row>
    <row r="11" ht="15.5" spans="1:35">
      <c r="A11" s="26"/>
      <c r="B11" s="26"/>
      <c r="C11" s="26"/>
      <c r="D11" s="27"/>
      <c r="E11" s="28"/>
      <c r="F11" s="27"/>
      <c r="G11" s="28"/>
      <c r="H11" s="27"/>
      <c r="I11" s="28"/>
      <c r="J11" s="27"/>
      <c r="K11" s="28"/>
      <c r="L11" s="27"/>
      <c r="M11" s="28"/>
      <c r="N11" s="27"/>
      <c r="O11" s="28"/>
      <c r="P11" s="27"/>
      <c r="Q11" s="28"/>
      <c r="R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39"/>
      <c r="AG11" s="36"/>
      <c r="AH11" s="39"/>
      <c r="AI11" s="44"/>
    </row>
    <row r="12" ht="15.5" spans="1:35">
      <c r="A12" s="26"/>
      <c r="B12" s="26"/>
      <c r="C12" s="26"/>
      <c r="D12" s="27"/>
      <c r="E12" s="28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39"/>
      <c r="AG12" s="36"/>
      <c r="AH12" s="39"/>
      <c r="AI12" s="44"/>
    </row>
    <row r="13" ht="15.5" spans="1:35">
      <c r="A13" s="26"/>
      <c r="B13" s="26"/>
      <c r="C13" s="26"/>
      <c r="D13" s="27"/>
      <c r="E13" s="28"/>
      <c r="F13" s="27"/>
      <c r="G13" s="28"/>
      <c r="H13" s="27"/>
      <c r="I13" s="28"/>
      <c r="J13" s="27"/>
      <c r="K13" s="28"/>
      <c r="L13" s="27"/>
      <c r="M13" s="28"/>
      <c r="N13" s="27"/>
      <c r="O13" s="28"/>
      <c r="P13" s="27"/>
      <c r="Q13" s="28"/>
      <c r="R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39"/>
      <c r="AG13" s="36"/>
      <c r="AH13" s="39"/>
      <c r="AI13" s="44"/>
    </row>
    <row r="14" ht="15.5" spans="1:35">
      <c r="A14" s="26"/>
      <c r="B14" s="26"/>
      <c r="C14" s="26"/>
      <c r="D14" s="27"/>
      <c r="E14" s="28"/>
      <c r="F14" s="27"/>
      <c r="G14" s="28"/>
      <c r="H14" s="27"/>
      <c r="I14" s="28"/>
      <c r="J14" s="27"/>
      <c r="K14" s="28"/>
      <c r="L14" s="27"/>
      <c r="M14" s="28"/>
      <c r="N14" s="27"/>
      <c r="O14" s="28"/>
      <c r="P14" s="27"/>
      <c r="Q14" s="28"/>
      <c r="R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39"/>
      <c r="AG14" s="36"/>
      <c r="AH14" s="39"/>
      <c r="AI14" s="44"/>
    </row>
    <row r="15" ht="15.5" spans="1:35">
      <c r="A15" s="26"/>
      <c r="B15" s="26"/>
      <c r="C15" s="26"/>
      <c r="D15" s="27"/>
      <c r="E15" s="28"/>
      <c r="F15" s="27"/>
      <c r="G15" s="28"/>
      <c r="H15" s="27"/>
      <c r="I15" s="28"/>
      <c r="J15" s="27"/>
      <c r="K15" s="28"/>
      <c r="L15" s="27"/>
      <c r="M15" s="28"/>
      <c r="N15" s="27"/>
      <c r="O15" s="28"/>
      <c r="P15" s="27"/>
      <c r="Q15" s="28"/>
      <c r="R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39"/>
      <c r="AG15" s="36"/>
      <c r="AH15" s="39"/>
      <c r="AI15" s="44"/>
    </row>
    <row r="16" ht="15.5" spans="1:35">
      <c r="A16" s="26"/>
      <c r="B16" s="26"/>
      <c r="C16" s="26"/>
      <c r="D16" s="27"/>
      <c r="E16" s="28"/>
      <c r="F16" s="27"/>
      <c r="G16" s="28"/>
      <c r="H16" s="27"/>
      <c r="I16" s="28"/>
      <c r="J16" s="27"/>
      <c r="K16" s="28"/>
      <c r="L16" s="27"/>
      <c r="M16" s="28"/>
      <c r="N16" s="27"/>
      <c r="O16" s="28"/>
      <c r="P16" s="27"/>
      <c r="Q16" s="28"/>
      <c r="R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39"/>
      <c r="AG16" s="36"/>
      <c r="AH16" s="39"/>
      <c r="AI16" s="44"/>
    </row>
    <row r="17" ht="15.5" spans="1:35">
      <c r="A17" s="26"/>
      <c r="B17" s="26"/>
      <c r="C17" s="26"/>
      <c r="D17" s="27"/>
      <c r="E17" s="28"/>
      <c r="F17" s="27"/>
      <c r="G17" s="28"/>
      <c r="H17" s="27"/>
      <c r="I17" s="28"/>
      <c r="J17" s="27"/>
      <c r="K17" s="28"/>
      <c r="L17" s="27"/>
      <c r="M17" s="28"/>
      <c r="N17" s="27"/>
      <c r="O17" s="28"/>
      <c r="P17" s="27"/>
      <c r="Q17" s="28"/>
      <c r="R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39"/>
      <c r="AG17" s="36"/>
      <c r="AH17" s="39"/>
      <c r="AI17" s="44"/>
    </row>
    <row r="18" ht="15.5" spans="1:35">
      <c r="A18" s="26"/>
      <c r="B18" s="26"/>
      <c r="C18" s="26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28"/>
      <c r="P18" s="27"/>
      <c r="Q18" s="28"/>
      <c r="R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39"/>
      <c r="AG18" s="36"/>
      <c r="AH18" s="39"/>
      <c r="AI18" s="44"/>
    </row>
    <row r="19" ht="15.5" spans="1:35">
      <c r="A19" s="26"/>
      <c r="B19" s="26"/>
      <c r="C19" s="26"/>
      <c r="D19" s="27"/>
      <c r="E19" s="28"/>
      <c r="F19" s="27"/>
      <c r="G19" s="28"/>
      <c r="H19" s="27"/>
      <c r="I19" s="28"/>
      <c r="J19" s="27"/>
      <c r="K19" s="28"/>
      <c r="L19" s="27"/>
      <c r="M19" s="28"/>
      <c r="N19" s="27"/>
      <c r="O19" s="28"/>
      <c r="P19" s="27"/>
      <c r="Q19" s="28"/>
      <c r="R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39"/>
      <c r="AG19" s="36"/>
      <c r="AH19" s="39"/>
      <c r="AI19" s="44"/>
    </row>
    <row r="20" ht="15.5" spans="1:35">
      <c r="A20" s="26"/>
      <c r="B20" s="26"/>
      <c r="C20" s="26"/>
      <c r="D20" s="27"/>
      <c r="E20" s="28"/>
      <c r="F20" s="27"/>
      <c r="G20" s="28"/>
      <c r="H20" s="27"/>
      <c r="I20" s="28"/>
      <c r="J20" s="27"/>
      <c r="K20" s="28"/>
      <c r="L20" s="27"/>
      <c r="M20" s="28"/>
      <c r="N20" s="27"/>
      <c r="O20" s="28"/>
      <c r="P20" s="27"/>
      <c r="Q20" s="28"/>
      <c r="R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39"/>
      <c r="AG20" s="36"/>
      <c r="AH20" s="39"/>
      <c r="AI20" s="44"/>
    </row>
    <row r="21" ht="15.5" spans="1:35">
      <c r="A21" s="26"/>
      <c r="B21" s="26"/>
      <c r="C21" s="26"/>
      <c r="D21" s="27"/>
      <c r="E21" s="28"/>
      <c r="F21" s="27"/>
      <c r="G21" s="28"/>
      <c r="H21" s="27"/>
      <c r="I21" s="28"/>
      <c r="J21" s="27"/>
      <c r="K21" s="28"/>
      <c r="L21" s="27"/>
      <c r="M21" s="28"/>
      <c r="N21" s="27"/>
      <c r="O21" s="28"/>
      <c r="P21" s="27"/>
      <c r="Q21" s="28"/>
      <c r="R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39"/>
      <c r="AG21" s="36"/>
      <c r="AH21" s="39"/>
      <c r="AI21" s="44"/>
    </row>
    <row r="22" ht="15.5" spans="1:35">
      <c r="A22" s="26"/>
      <c r="B22" s="26"/>
      <c r="C22" s="26"/>
      <c r="D22" s="27"/>
      <c r="E22" s="28"/>
      <c r="F22" s="27"/>
      <c r="G22" s="28"/>
      <c r="H22" s="27"/>
      <c r="I22" s="28"/>
      <c r="J22" s="27"/>
      <c r="K22" s="28"/>
      <c r="L22" s="27"/>
      <c r="M22" s="28"/>
      <c r="N22" s="27"/>
      <c r="O22" s="28"/>
      <c r="P22" s="27"/>
      <c r="Q22" s="28"/>
      <c r="R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39"/>
      <c r="AG22" s="36"/>
      <c r="AH22" s="39"/>
      <c r="AI22" s="44"/>
    </row>
    <row r="23" ht="15.5" spans="1:35">
      <c r="A23" s="26"/>
      <c r="B23" s="26"/>
      <c r="C23" s="26"/>
      <c r="D23" s="27"/>
      <c r="E23" s="28"/>
      <c r="F23" s="27"/>
      <c r="G23" s="28"/>
      <c r="H23" s="27"/>
      <c r="I23" s="28"/>
      <c r="J23" s="27"/>
      <c r="K23" s="28"/>
      <c r="L23" s="27"/>
      <c r="M23" s="28"/>
      <c r="N23" s="27"/>
      <c r="O23" s="28"/>
      <c r="P23" s="27"/>
      <c r="Q23" s="28"/>
      <c r="R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39"/>
      <c r="AG23" s="36"/>
      <c r="AH23" s="39"/>
      <c r="AI23" s="44"/>
    </row>
    <row r="24" ht="15.5" spans="1:35">
      <c r="A24" s="26"/>
      <c r="B24" s="26"/>
      <c r="C24" s="26"/>
      <c r="D24" s="27"/>
      <c r="E24" s="28"/>
      <c r="F24" s="27"/>
      <c r="G24" s="28"/>
      <c r="H24" s="27"/>
      <c r="I24" s="28"/>
      <c r="J24" s="27"/>
      <c r="K24" s="28"/>
      <c r="L24" s="27"/>
      <c r="M24" s="28"/>
      <c r="N24" s="27"/>
      <c r="O24" s="28"/>
      <c r="P24" s="27"/>
      <c r="Q24" s="28"/>
      <c r="R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39"/>
      <c r="AG24" s="36"/>
      <c r="AH24" s="39"/>
      <c r="AI24" s="44"/>
    </row>
    <row r="25" ht="15.5" spans="1:35">
      <c r="A25" s="26"/>
      <c r="B25" s="26"/>
      <c r="C25" s="26"/>
      <c r="D25" s="27"/>
      <c r="E25" s="28"/>
      <c r="F25" s="27"/>
      <c r="G25" s="28"/>
      <c r="H25" s="27"/>
      <c r="I25" s="28"/>
      <c r="J25" s="27"/>
      <c r="K25" s="28"/>
      <c r="L25" s="27"/>
      <c r="M25" s="28"/>
      <c r="N25" s="27"/>
      <c r="O25" s="28"/>
      <c r="P25" s="27"/>
      <c r="Q25" s="28"/>
      <c r="R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39"/>
      <c r="AG25" s="36"/>
      <c r="AH25" s="39"/>
      <c r="AI25" s="44"/>
    </row>
    <row r="26" ht="15.5" spans="1:35">
      <c r="A26" s="26"/>
      <c r="B26" s="26"/>
      <c r="C26" s="26"/>
      <c r="D26" s="27"/>
      <c r="E26" s="28"/>
      <c r="F26" s="27"/>
      <c r="G26" s="28"/>
      <c r="H26" s="27"/>
      <c r="I26" s="28"/>
      <c r="J26" s="27"/>
      <c r="K26" s="28"/>
      <c r="L26" s="27"/>
      <c r="M26" s="28"/>
      <c r="N26" s="27"/>
      <c r="O26" s="28"/>
      <c r="P26" s="27"/>
      <c r="Q26" s="28"/>
      <c r="R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39"/>
      <c r="AG26" s="36"/>
      <c r="AH26" s="39"/>
      <c r="AI26" s="44"/>
    </row>
    <row r="27" ht="15.5" spans="1:35">
      <c r="A27" s="26"/>
      <c r="B27" s="26"/>
      <c r="C27" s="26"/>
      <c r="D27" s="27"/>
      <c r="E27" s="28"/>
      <c r="F27" s="27"/>
      <c r="G27" s="28"/>
      <c r="H27" s="27"/>
      <c r="I27" s="28"/>
      <c r="J27" s="27"/>
      <c r="K27" s="28"/>
      <c r="L27" s="27"/>
      <c r="M27" s="28"/>
      <c r="N27" s="27"/>
      <c r="O27" s="28"/>
      <c r="P27" s="27"/>
      <c r="Q27" s="28"/>
      <c r="R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39"/>
      <c r="AG27" s="36"/>
      <c r="AH27" s="39"/>
      <c r="AI27" s="44"/>
    </row>
    <row r="28" ht="15.5" spans="1:35">
      <c r="A28" s="26"/>
      <c r="B28" s="26"/>
      <c r="C28" s="26"/>
      <c r="D28" s="27"/>
      <c r="E28" s="28"/>
      <c r="F28" s="27"/>
      <c r="G28" s="28"/>
      <c r="H28" s="27"/>
      <c r="I28" s="28"/>
      <c r="J28" s="27"/>
      <c r="K28" s="28"/>
      <c r="L28" s="27"/>
      <c r="M28" s="28"/>
      <c r="N28" s="27"/>
      <c r="O28" s="28"/>
      <c r="P28" s="27"/>
      <c r="Q28" s="28"/>
      <c r="R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39"/>
      <c r="AG28" s="36"/>
      <c r="AH28" s="39"/>
      <c r="AI28" s="44"/>
    </row>
    <row r="29" ht="15.5" spans="1:35">
      <c r="A29" s="26"/>
      <c r="B29" s="26"/>
      <c r="C29" s="26"/>
      <c r="D29" s="27"/>
      <c r="E29" s="28"/>
      <c r="F29" s="27"/>
      <c r="G29" s="28"/>
      <c r="H29" s="27"/>
      <c r="I29" s="28"/>
      <c r="J29" s="27"/>
      <c r="K29" s="28"/>
      <c r="L29" s="27"/>
      <c r="M29" s="28"/>
      <c r="N29" s="27"/>
      <c r="O29" s="28"/>
      <c r="P29" s="27"/>
      <c r="Q29" s="28"/>
      <c r="R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39"/>
      <c r="AG29" s="36"/>
      <c r="AH29" s="39"/>
      <c r="AI29" s="44"/>
    </row>
    <row r="30" ht="15.5" spans="1:35">
      <c r="A30" s="26"/>
      <c r="B30" s="26"/>
      <c r="C30" s="26"/>
      <c r="D30" s="27"/>
      <c r="E30" s="28"/>
      <c r="F30" s="27"/>
      <c r="G30" s="28"/>
      <c r="H30" s="27"/>
      <c r="I30" s="28"/>
      <c r="J30" s="27"/>
      <c r="K30" s="28"/>
      <c r="L30" s="27"/>
      <c r="M30" s="28"/>
      <c r="N30" s="27"/>
      <c r="O30" s="28"/>
      <c r="P30" s="27"/>
      <c r="Q30" s="28"/>
      <c r="R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39"/>
      <c r="AG30" s="36"/>
      <c r="AH30" s="39"/>
      <c r="AI30" s="44"/>
    </row>
    <row r="31" ht="15.5" spans="1:35">
      <c r="A31" s="26"/>
      <c r="B31" s="26"/>
      <c r="C31" s="26"/>
      <c r="D31" s="27"/>
      <c r="E31" s="28"/>
      <c r="F31" s="27"/>
      <c r="G31" s="28"/>
      <c r="H31" s="27"/>
      <c r="I31" s="28"/>
      <c r="J31" s="27"/>
      <c r="K31" s="28"/>
      <c r="L31" s="27"/>
      <c r="M31" s="28"/>
      <c r="N31" s="27"/>
      <c r="O31" s="28"/>
      <c r="P31" s="27"/>
      <c r="Q31" s="28"/>
      <c r="R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39"/>
      <c r="AG31" s="36"/>
      <c r="AH31" s="39"/>
      <c r="AI31" s="44"/>
    </row>
    <row r="32" ht="15.5" spans="1:35">
      <c r="A32" s="26"/>
      <c r="B32" s="26"/>
      <c r="C32" s="26"/>
      <c r="D32" s="27"/>
      <c r="E32" s="28"/>
      <c r="F32" s="27"/>
      <c r="G32" s="28"/>
      <c r="H32" s="27"/>
      <c r="I32" s="28"/>
      <c r="J32" s="27"/>
      <c r="K32" s="28"/>
      <c r="L32" s="27"/>
      <c r="M32" s="28"/>
      <c r="N32" s="27"/>
      <c r="O32" s="28"/>
      <c r="P32" s="27"/>
      <c r="Q32" s="28"/>
      <c r="R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39"/>
      <c r="AG32" s="36"/>
      <c r="AH32" s="39"/>
      <c r="AI32" s="44"/>
    </row>
    <row r="33" ht="15.5" spans="1:35">
      <c r="A33" s="26"/>
      <c r="B33" s="26"/>
      <c r="C33" s="26"/>
      <c r="D33" s="27"/>
      <c r="E33" s="28"/>
      <c r="F33" s="27"/>
      <c r="G33" s="28"/>
      <c r="H33" s="27"/>
      <c r="I33" s="28"/>
      <c r="J33" s="27"/>
      <c r="K33" s="28"/>
      <c r="L33" s="27"/>
      <c r="M33" s="28"/>
      <c r="N33" s="27"/>
      <c r="O33" s="28"/>
      <c r="P33" s="27"/>
      <c r="Q33" s="28"/>
      <c r="R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39"/>
      <c r="AG33" s="36"/>
      <c r="AH33" s="39"/>
      <c r="AI33" s="44"/>
    </row>
    <row r="34" ht="15.5" spans="1:35">
      <c r="A34" s="26"/>
      <c r="B34" s="26"/>
      <c r="C34" s="26"/>
      <c r="D34" s="27"/>
      <c r="E34" s="28"/>
      <c r="F34" s="27"/>
      <c r="G34" s="28"/>
      <c r="H34" s="27"/>
      <c r="I34" s="28"/>
      <c r="J34" s="27"/>
      <c r="K34" s="28"/>
      <c r="L34" s="27"/>
      <c r="M34" s="28"/>
      <c r="N34" s="27"/>
      <c r="O34" s="28"/>
      <c r="P34" s="27"/>
      <c r="Q34" s="28"/>
      <c r="R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39"/>
      <c r="AG34" s="36"/>
      <c r="AH34" s="39"/>
      <c r="AI34" s="44"/>
    </row>
    <row r="35" ht="15.5" spans="1:35">
      <c r="A35" s="26"/>
      <c r="B35" s="26"/>
      <c r="C35" s="26"/>
      <c r="D35" s="27"/>
      <c r="E35" s="28"/>
      <c r="F35" s="27"/>
      <c r="G35" s="28"/>
      <c r="H35" s="27"/>
      <c r="I35" s="28"/>
      <c r="J35" s="27"/>
      <c r="K35" s="28"/>
      <c r="L35" s="27"/>
      <c r="M35" s="28"/>
      <c r="N35" s="27"/>
      <c r="O35" s="28"/>
      <c r="P35" s="27"/>
      <c r="Q35" s="28"/>
      <c r="R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39"/>
      <c r="AG35" s="36"/>
      <c r="AH35" s="39"/>
      <c r="AI35" s="44"/>
    </row>
    <row r="36" ht="15.5" spans="1:35">
      <c r="A36" s="26"/>
      <c r="B36" s="26"/>
      <c r="C36" s="26"/>
      <c r="D36" s="27"/>
      <c r="E36" s="28"/>
      <c r="F36" s="27"/>
      <c r="G36" s="28"/>
      <c r="H36" s="27"/>
      <c r="I36" s="28"/>
      <c r="J36" s="27"/>
      <c r="K36" s="28"/>
      <c r="L36" s="27"/>
      <c r="M36" s="28"/>
      <c r="N36" s="27"/>
      <c r="O36" s="28"/>
      <c r="P36" s="27"/>
      <c r="Q36" s="28"/>
      <c r="R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39"/>
      <c r="AG36" s="36"/>
      <c r="AH36" s="39"/>
      <c r="AI36" s="44"/>
    </row>
    <row r="37" ht="15.5" spans="1:35">
      <c r="A37" s="26"/>
      <c r="B37" s="26"/>
      <c r="C37" s="26"/>
      <c r="D37" s="27"/>
      <c r="E37" s="28"/>
      <c r="F37" s="27"/>
      <c r="G37" s="28"/>
      <c r="H37" s="27"/>
      <c r="I37" s="28"/>
      <c r="J37" s="27"/>
      <c r="K37" s="28"/>
      <c r="L37" s="27"/>
      <c r="M37" s="28"/>
      <c r="N37" s="27"/>
      <c r="O37" s="28"/>
      <c r="P37" s="27"/>
      <c r="Q37" s="28"/>
      <c r="R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39"/>
      <c r="AG37" s="36"/>
      <c r="AH37" s="39"/>
      <c r="AI37" s="44"/>
    </row>
    <row r="38" ht="15.5" spans="1:35">
      <c r="A38" s="26"/>
      <c r="B38" s="26"/>
      <c r="C38" s="26"/>
      <c r="D38" s="27"/>
      <c r="E38" s="28"/>
      <c r="F38" s="27"/>
      <c r="G38" s="28"/>
      <c r="H38" s="27"/>
      <c r="I38" s="28"/>
      <c r="J38" s="27"/>
      <c r="K38" s="28"/>
      <c r="L38" s="27"/>
      <c r="M38" s="28"/>
      <c r="N38" s="27"/>
      <c r="O38" s="28"/>
      <c r="P38" s="27"/>
      <c r="Q38" s="28"/>
      <c r="R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39"/>
      <c r="AG38" s="36"/>
      <c r="AH38" s="39"/>
      <c r="AI38" s="44"/>
    </row>
    <row r="39" ht="15.5" spans="1:35">
      <c r="A39" s="26"/>
      <c r="B39" s="26"/>
      <c r="C39" s="26"/>
      <c r="D39" s="27"/>
      <c r="E39" s="28"/>
      <c r="F39" s="27"/>
      <c r="G39" s="28"/>
      <c r="H39" s="27"/>
      <c r="I39" s="28"/>
      <c r="J39" s="27"/>
      <c r="K39" s="28"/>
      <c r="L39" s="27"/>
      <c r="M39" s="28"/>
      <c r="N39" s="27"/>
      <c r="O39" s="28"/>
      <c r="P39" s="27"/>
      <c r="Q39" s="28"/>
      <c r="R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39"/>
      <c r="AG39" s="36"/>
      <c r="AH39" s="39"/>
      <c r="AI39" s="44"/>
    </row>
    <row r="40" ht="15.5" spans="1:35">
      <c r="A40" s="26"/>
      <c r="B40" s="26"/>
      <c r="C40" s="26"/>
      <c r="D40" s="27"/>
      <c r="E40" s="28"/>
      <c r="F40" s="27"/>
      <c r="G40" s="28"/>
      <c r="H40" s="27"/>
      <c r="I40" s="28"/>
      <c r="J40" s="27"/>
      <c r="K40" s="28"/>
      <c r="L40" s="27"/>
      <c r="M40" s="28"/>
      <c r="N40" s="27"/>
      <c r="O40" s="28"/>
      <c r="P40" s="27"/>
      <c r="Q40" s="28"/>
      <c r="R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39"/>
      <c r="AG40" s="36"/>
      <c r="AH40" s="39"/>
      <c r="AI40" s="44"/>
    </row>
    <row r="41" ht="15.5" spans="1:35">
      <c r="A41" s="26"/>
      <c r="B41" s="26"/>
      <c r="C41" s="26"/>
      <c r="D41" s="27"/>
      <c r="E41" s="28"/>
      <c r="F41" s="27"/>
      <c r="G41" s="28"/>
      <c r="H41" s="27"/>
      <c r="I41" s="28"/>
      <c r="J41" s="27"/>
      <c r="K41" s="28"/>
      <c r="L41" s="27"/>
      <c r="M41" s="28"/>
      <c r="N41" s="27"/>
      <c r="O41" s="28"/>
      <c r="P41" s="27"/>
      <c r="Q41" s="28"/>
      <c r="R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39"/>
      <c r="AG41" s="36"/>
      <c r="AH41" s="39"/>
      <c r="AI41" s="44"/>
    </row>
    <row r="42" ht="15.5" spans="1:35">
      <c r="A42" s="26"/>
      <c r="B42" s="26"/>
      <c r="C42" s="26"/>
      <c r="D42" s="27"/>
      <c r="E42" s="28"/>
      <c r="F42" s="27"/>
      <c r="G42" s="28"/>
      <c r="H42" s="27"/>
      <c r="I42" s="28"/>
      <c r="J42" s="27"/>
      <c r="K42" s="28"/>
      <c r="L42" s="27"/>
      <c r="M42" s="28"/>
      <c r="N42" s="27"/>
      <c r="O42" s="28"/>
      <c r="P42" s="27"/>
      <c r="Q42" s="28"/>
      <c r="R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39"/>
      <c r="AG42" s="36"/>
      <c r="AH42" s="39"/>
      <c r="AI42" s="44"/>
    </row>
    <row r="43" ht="15.5" spans="1:35">
      <c r="A43" s="26"/>
      <c r="B43" s="26"/>
      <c r="C43" s="26"/>
      <c r="D43" s="27"/>
      <c r="E43" s="28"/>
      <c r="F43" s="27"/>
      <c r="G43" s="28"/>
      <c r="H43" s="27"/>
      <c r="I43" s="28"/>
      <c r="J43" s="27"/>
      <c r="K43" s="28"/>
      <c r="L43" s="27"/>
      <c r="M43" s="28"/>
      <c r="N43" s="27"/>
      <c r="O43" s="28"/>
      <c r="P43" s="27"/>
      <c r="Q43" s="28"/>
      <c r="R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39"/>
      <c r="AG43" s="36"/>
      <c r="AH43" s="39"/>
      <c r="AI43" s="44"/>
    </row>
    <row r="44" ht="15.5" spans="1:35">
      <c r="A44" s="26"/>
      <c r="B44" s="26"/>
      <c r="C44" s="26"/>
      <c r="D44" s="27"/>
      <c r="E44" s="28"/>
      <c r="F44" s="27"/>
      <c r="G44" s="28"/>
      <c r="H44" s="27"/>
      <c r="I44" s="28"/>
      <c r="J44" s="27"/>
      <c r="K44" s="28"/>
      <c r="L44" s="27"/>
      <c r="M44" s="28"/>
      <c r="N44" s="27"/>
      <c r="O44" s="28"/>
      <c r="P44" s="27"/>
      <c r="Q44" s="28"/>
      <c r="R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39"/>
      <c r="AG44" s="36"/>
      <c r="AH44" s="39"/>
      <c r="AI44" s="44"/>
    </row>
    <row r="45" ht="15.5" spans="1:35">
      <c r="A45" s="26"/>
      <c r="B45" s="26"/>
      <c r="C45" s="26"/>
      <c r="D45" s="27"/>
      <c r="E45" s="28"/>
      <c r="F45" s="27"/>
      <c r="G45" s="28"/>
      <c r="H45" s="27"/>
      <c r="I45" s="28"/>
      <c r="J45" s="27"/>
      <c r="K45" s="28"/>
      <c r="L45" s="27"/>
      <c r="M45" s="28"/>
      <c r="N45" s="27"/>
      <c r="O45" s="28"/>
      <c r="P45" s="27"/>
      <c r="Q45" s="28"/>
      <c r="R45" s="3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39"/>
      <c r="AG45" s="36"/>
      <c r="AH45" s="39"/>
      <c r="AI45" s="44"/>
    </row>
    <row r="46" ht="15.5" spans="1:35">
      <c r="A46" s="26"/>
      <c r="B46" s="26"/>
      <c r="C46" s="26"/>
      <c r="D46" s="27"/>
      <c r="E46" s="28"/>
      <c r="F46" s="27"/>
      <c r="G46" s="28"/>
      <c r="H46" s="27"/>
      <c r="I46" s="28"/>
      <c r="J46" s="27"/>
      <c r="K46" s="28"/>
      <c r="L46" s="27"/>
      <c r="M46" s="28"/>
      <c r="N46" s="27"/>
      <c r="O46" s="28"/>
      <c r="P46" s="27"/>
      <c r="Q46" s="28"/>
      <c r="R46" s="3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39"/>
      <c r="AG46" s="36"/>
      <c r="AH46" s="39"/>
      <c r="AI46" s="44"/>
    </row>
    <row r="47" ht="15.5" spans="1:35">
      <c r="A47" s="26"/>
      <c r="B47" s="26"/>
      <c r="C47" s="26"/>
      <c r="D47" s="27"/>
      <c r="E47" s="28"/>
      <c r="F47" s="27"/>
      <c r="G47" s="28"/>
      <c r="H47" s="27"/>
      <c r="I47" s="28"/>
      <c r="J47" s="27"/>
      <c r="K47" s="28"/>
      <c r="L47" s="27"/>
      <c r="M47" s="28"/>
      <c r="N47" s="27"/>
      <c r="O47" s="28"/>
      <c r="P47" s="27"/>
      <c r="Q47" s="28"/>
      <c r="R47" s="3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39"/>
      <c r="AG47" s="36"/>
      <c r="AH47" s="39"/>
      <c r="AI47" s="44"/>
    </row>
    <row r="48" ht="15.5" spans="1:35">
      <c r="A48" s="26"/>
      <c r="B48" s="26"/>
      <c r="C48" s="26"/>
      <c r="D48" s="27"/>
      <c r="E48" s="28"/>
      <c r="F48" s="27"/>
      <c r="G48" s="28"/>
      <c r="H48" s="27"/>
      <c r="I48" s="28"/>
      <c r="J48" s="27"/>
      <c r="K48" s="28"/>
      <c r="L48" s="27"/>
      <c r="M48" s="28"/>
      <c r="N48" s="27"/>
      <c r="O48" s="28"/>
      <c r="P48" s="27"/>
      <c r="Q48" s="28"/>
      <c r="R48" s="3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39"/>
      <c r="AG48" s="36"/>
      <c r="AH48" s="39"/>
      <c r="AI48" s="44"/>
    </row>
    <row r="49" ht="15.5" spans="1:35">
      <c r="A49" s="26"/>
      <c r="B49" s="26"/>
      <c r="C49" s="26"/>
      <c r="D49" s="27"/>
      <c r="E49" s="28"/>
      <c r="F49" s="27"/>
      <c r="G49" s="28"/>
      <c r="H49" s="27"/>
      <c r="I49" s="28"/>
      <c r="J49" s="27"/>
      <c r="K49" s="28"/>
      <c r="L49" s="27"/>
      <c r="M49" s="28"/>
      <c r="N49" s="27"/>
      <c r="O49" s="28"/>
      <c r="P49" s="27"/>
      <c r="Q49" s="28"/>
      <c r="R49" s="3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39"/>
      <c r="AG49" s="36"/>
      <c r="AH49" s="39"/>
      <c r="AI49" s="44"/>
    </row>
    <row r="50" ht="15.5" spans="1:35">
      <c r="A50" s="26"/>
      <c r="B50" s="26"/>
      <c r="C50" s="26"/>
      <c r="D50" s="27"/>
      <c r="E50" s="28"/>
      <c r="F50" s="27"/>
      <c r="G50" s="28"/>
      <c r="H50" s="27"/>
      <c r="I50" s="28"/>
      <c r="J50" s="27"/>
      <c r="K50" s="28"/>
      <c r="L50" s="27"/>
      <c r="M50" s="28"/>
      <c r="N50" s="27"/>
      <c r="O50" s="28"/>
      <c r="P50" s="27"/>
      <c r="Q50" s="28"/>
      <c r="R50" s="3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39"/>
      <c r="AG50" s="36"/>
      <c r="AH50" s="39"/>
      <c r="AI50" s="44"/>
    </row>
  </sheetData>
  <mergeCells count="17">
    <mergeCell ref="B1:AG1"/>
    <mergeCell ref="AH1:AI1"/>
    <mergeCell ref="AH2:AI2"/>
    <mergeCell ref="AH3:AI3"/>
    <mergeCell ref="A4:C4"/>
    <mergeCell ref="D4:R4"/>
    <mergeCell ref="S4:AG4"/>
    <mergeCell ref="AH4:AI4"/>
    <mergeCell ref="S5:T5"/>
    <mergeCell ref="U5:V5"/>
    <mergeCell ref="W5:X5"/>
    <mergeCell ref="Y5:Z5"/>
    <mergeCell ref="AA5:AB5"/>
    <mergeCell ref="AC5:AD5"/>
    <mergeCell ref="AE5:AF5"/>
    <mergeCell ref="A1:A3"/>
    <mergeCell ref="B2:AG3"/>
  </mergeCells>
  <conditionalFormatting sqref="AH6">
    <cfRule type="cellIs" dxfId="0" priority="1" operator="between">
      <formula>95</formula>
      <formula>100</formula>
    </cfRule>
    <cfRule type="cellIs" dxfId="1" priority="2" operator="between">
      <formula>80</formula>
      <formula>95</formula>
    </cfRule>
    <cfRule type="cellIs" dxfId="2" priority="3" operator="between">
      <formula>1</formula>
      <formula>79</formula>
    </cfRule>
  </conditionalFormatting>
  <conditionalFormatting sqref="R6:R50">
    <cfRule type="cellIs" dxfId="0" priority="13" operator="between">
      <formula>95</formula>
      <formula>100</formula>
    </cfRule>
    <cfRule type="cellIs" dxfId="1" priority="14" operator="between">
      <formula>80</formula>
      <formula>95</formula>
    </cfRule>
    <cfRule type="cellIs" dxfId="2" priority="15" operator="between">
      <formula>1</formula>
      <formula>79</formula>
    </cfRule>
  </conditionalFormatting>
  <conditionalFormatting sqref="AG6:AG50">
    <cfRule type="cellIs" dxfId="0" priority="7" operator="between">
      <formula>95</formula>
      <formula>100</formula>
    </cfRule>
    <cfRule type="cellIs" dxfId="1" priority="8" operator="between">
      <formula>80</formula>
      <formula>95</formula>
    </cfRule>
    <cfRule type="cellIs" dxfId="2" priority="9" operator="between">
      <formula>1</formula>
      <formula>79</formula>
    </cfRule>
  </conditionalFormatting>
  <conditionalFormatting sqref="AI6:AI50">
    <cfRule type="containsText" dxfId="3" priority="4" operator="between" text="EFECTIVO CON DEFICIENCIAS">
      <formula>NOT(ISERROR(SEARCH("EFECTIVO CON DEFICIENCIAS",AI6)))</formula>
    </cfRule>
    <cfRule type="containsText" dxfId="4" priority="5" operator="between" text="INEFECTIVO">
      <formula>NOT(ISERROR(SEARCH("INEFECTIVO",AI6)))</formula>
    </cfRule>
    <cfRule type="containsText" dxfId="5" priority="6" operator="between" text="EFECTIVO">
      <formula>NOT(ISERROR(SEARCH("EFECTIVO",AI6)))</formula>
    </cfRule>
  </conditionalFormatting>
  <dataValidations count="15">
    <dataValidation type="list" allowBlank="1" showInputMessage="1" showErrorMessage="1" sqref="A6:A50">
      <formula1>datos!$A$15:$A$33</formula1>
    </dataValidation>
    <dataValidation type="list" allowBlank="1" showInputMessage="1" showErrorMessage="1" sqref="D6:D50">
      <formula1>datos!$C$3:$C$4</formula1>
    </dataValidation>
    <dataValidation type="list" allowBlank="1" showInputMessage="1" showErrorMessage="1" sqref="F6:F50">
      <formula1>datos!$E$3:$E$4</formula1>
    </dataValidation>
    <dataValidation type="list" allowBlank="1" showInputMessage="1" showErrorMessage="1" sqref="H6:H50">
      <formula1>datos!$G$3:$G$4</formula1>
    </dataValidation>
    <dataValidation type="list" allowBlank="1" showInputMessage="1" showErrorMessage="1" sqref="J6:J50">
      <formula1>datos!$I$3:$I$5</formula1>
    </dataValidation>
    <dataValidation type="list" allowBlank="1" showInputMessage="1" showErrorMessage="1" sqref="L6:L50">
      <formula1>datos!$K$3:$K$4</formula1>
    </dataValidation>
    <dataValidation type="list" allowBlank="1" showInputMessage="1" showErrorMessage="1" sqref="N6:N50">
      <formula1>datos!$M$3:$M$4</formula1>
    </dataValidation>
    <dataValidation type="list" allowBlank="1" showInputMessage="1" showErrorMessage="1" sqref="P6:P50">
      <formula1>datos!$O$3:$O$5</formula1>
    </dataValidation>
    <dataValidation type="list" allowBlank="1" showInputMessage="1" showErrorMessage="1" sqref="S6:S50">
      <formula1>datos!$C$10:$C$12</formula1>
    </dataValidation>
    <dataValidation type="list" allowBlank="1" showInputMessage="1" showErrorMessage="1" sqref="U6:U50">
      <formula1>datos!$E$10:$E$12</formula1>
    </dataValidation>
    <dataValidation type="list" allowBlank="1" showInputMessage="1" showErrorMessage="1" sqref="W6:W50">
      <formula1>datos!$G$10:$G$11</formula1>
    </dataValidation>
    <dataValidation type="list" allowBlank="1" showInputMessage="1" showErrorMessage="1" sqref="Y6:Y50">
      <formula1>datos!$I$10:$I$11</formula1>
    </dataValidation>
    <dataValidation type="list" allowBlank="1" showInputMessage="1" showErrorMessage="1" sqref="AA6:AA50">
      <formula1>datos!$K$10:$K$12</formula1>
    </dataValidation>
    <dataValidation type="list" allowBlank="1" showInputMessage="1" showErrorMessage="1" sqref="AC6:AC50">
      <formula1>datos!$M$10:$M$12</formula1>
    </dataValidation>
    <dataValidation type="list" allowBlank="1" showInputMessage="1" showErrorMessage="1" sqref="AE6:AE50">
      <formula1>datos!$O$10:$O$12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33"/>
  <sheetViews>
    <sheetView topLeftCell="A8" workbookViewId="0">
      <selection activeCell="A15" sqref="A15:A33"/>
    </sheetView>
  </sheetViews>
  <sheetFormatPr defaultColWidth="11" defaultRowHeight="14"/>
  <cols>
    <col min="1" max="1" width="63.6636363636364" customWidth="1"/>
  </cols>
  <sheetData>
    <row r="2" ht="61.8" customHeight="1" spans="3:16">
      <c r="C2" s="1" t="s">
        <v>44</v>
      </c>
      <c r="D2" s="2"/>
      <c r="E2" s="1" t="s">
        <v>45</v>
      </c>
      <c r="F2" s="2"/>
      <c r="G2" s="1" t="s">
        <v>46</v>
      </c>
      <c r="H2" s="2"/>
      <c r="I2" s="1" t="s">
        <v>47</v>
      </c>
      <c r="J2" s="2"/>
      <c r="K2" s="1" t="s">
        <v>48</v>
      </c>
      <c r="L2" s="2"/>
      <c r="M2" s="1" t="s">
        <v>49</v>
      </c>
      <c r="N2" s="2"/>
      <c r="O2" s="1" t="s">
        <v>50</v>
      </c>
      <c r="P2" s="2"/>
    </row>
    <row r="3" ht="84" spans="3:17">
      <c r="C3" s="3" t="s">
        <v>30</v>
      </c>
      <c r="D3" s="4">
        <v>15</v>
      </c>
      <c r="E3" s="3" t="s">
        <v>31</v>
      </c>
      <c r="F3" s="3">
        <v>15</v>
      </c>
      <c r="G3" s="5" t="s">
        <v>51</v>
      </c>
      <c r="H3" s="4">
        <v>15</v>
      </c>
      <c r="I3" s="5" t="s">
        <v>52</v>
      </c>
      <c r="J3" s="3">
        <v>15</v>
      </c>
      <c r="K3" s="5" t="s">
        <v>34</v>
      </c>
      <c r="L3" s="3">
        <v>15</v>
      </c>
      <c r="M3" s="5" t="s">
        <v>35</v>
      </c>
      <c r="N3" s="3">
        <v>15</v>
      </c>
      <c r="O3" s="10" t="s">
        <v>36</v>
      </c>
      <c r="P3" s="11">
        <v>10</v>
      </c>
      <c r="Q3">
        <f>P3+N3+L3+J3+H3+F3+D3</f>
        <v>100</v>
      </c>
    </row>
    <row r="4" ht="84" spans="3:17">
      <c r="C4" s="3" t="s">
        <v>53</v>
      </c>
      <c r="D4" s="4">
        <v>0</v>
      </c>
      <c r="E4" s="3" t="s">
        <v>54</v>
      </c>
      <c r="F4" s="3">
        <v>5</v>
      </c>
      <c r="G4" s="3" t="s">
        <v>32</v>
      </c>
      <c r="H4" s="4">
        <v>0</v>
      </c>
      <c r="I4" s="5" t="s">
        <v>33</v>
      </c>
      <c r="J4" s="3">
        <v>10</v>
      </c>
      <c r="K4" s="5" t="s">
        <v>55</v>
      </c>
      <c r="L4" s="3">
        <v>5</v>
      </c>
      <c r="M4" s="5" t="s">
        <v>56</v>
      </c>
      <c r="N4" s="3">
        <v>5</v>
      </c>
      <c r="O4" s="10" t="s">
        <v>57</v>
      </c>
      <c r="P4" s="11">
        <v>5</v>
      </c>
      <c r="Q4">
        <f>P4+N4+L4+J4+H4+F4+D4</f>
        <v>30</v>
      </c>
    </row>
    <row r="5" ht="28" spans="9:17">
      <c r="I5" s="5" t="s">
        <v>58</v>
      </c>
      <c r="J5" s="3">
        <v>0</v>
      </c>
      <c r="O5" s="10" t="s">
        <v>59</v>
      </c>
      <c r="P5" s="11">
        <v>0</v>
      </c>
      <c r="Q5">
        <f>P5+N4+L5+J5+H5+F5+D5</f>
        <v>5</v>
      </c>
    </row>
    <row r="9" ht="75" spans="3:19">
      <c r="C9" s="6" t="s">
        <v>20</v>
      </c>
      <c r="D9" s="7"/>
      <c r="E9" s="6" t="s">
        <v>21</v>
      </c>
      <c r="F9" s="7"/>
      <c r="G9" s="6" t="s">
        <v>22</v>
      </c>
      <c r="H9" s="7"/>
      <c r="I9" s="6" t="s">
        <v>23</v>
      </c>
      <c r="J9" s="7"/>
      <c r="K9" s="6" t="s">
        <v>24</v>
      </c>
      <c r="L9" s="7"/>
      <c r="M9" s="6" t="s">
        <v>25</v>
      </c>
      <c r="N9" s="7"/>
      <c r="O9" s="12" t="s">
        <v>26</v>
      </c>
      <c r="P9" s="13"/>
      <c r="S9" s="15" t="s">
        <v>60</v>
      </c>
    </row>
    <row r="10" ht="70" spans="3:19">
      <c r="C10" s="3" t="s">
        <v>61</v>
      </c>
      <c r="D10" s="3">
        <v>15</v>
      </c>
      <c r="E10" s="3" t="s">
        <v>38</v>
      </c>
      <c r="F10" s="3">
        <v>15</v>
      </c>
      <c r="G10" s="5" t="s">
        <v>39</v>
      </c>
      <c r="H10" s="4">
        <v>15</v>
      </c>
      <c r="I10" s="3" t="s">
        <v>40</v>
      </c>
      <c r="J10" s="3">
        <v>15</v>
      </c>
      <c r="K10" s="5" t="s">
        <v>41</v>
      </c>
      <c r="L10" s="3">
        <v>15</v>
      </c>
      <c r="M10" s="3" t="s">
        <v>42</v>
      </c>
      <c r="N10" s="3">
        <v>15</v>
      </c>
      <c r="O10" s="14" t="s">
        <v>43</v>
      </c>
      <c r="P10">
        <v>10</v>
      </c>
      <c r="Q10">
        <f>P10+N10+L10+J10+H10+F10+D10</f>
        <v>100</v>
      </c>
      <c r="S10" s="14" t="s">
        <v>62</v>
      </c>
    </row>
    <row r="11" ht="84" spans="3:17">
      <c r="C11" s="5" t="s">
        <v>63</v>
      </c>
      <c r="D11" s="3">
        <v>5</v>
      </c>
      <c r="E11" s="3" t="s">
        <v>64</v>
      </c>
      <c r="F11" s="3">
        <v>5</v>
      </c>
      <c r="G11" s="8" t="s">
        <v>65</v>
      </c>
      <c r="H11" s="4">
        <v>0</v>
      </c>
      <c r="I11" s="3" t="s">
        <v>66</v>
      </c>
      <c r="J11" s="3">
        <v>0</v>
      </c>
      <c r="K11" s="5" t="s">
        <v>67</v>
      </c>
      <c r="L11" s="3">
        <v>5</v>
      </c>
      <c r="M11" s="3" t="s">
        <v>68</v>
      </c>
      <c r="N11" s="3">
        <v>5</v>
      </c>
      <c r="O11" s="14" t="s">
        <v>69</v>
      </c>
      <c r="P11">
        <v>5</v>
      </c>
      <c r="Q11">
        <f>P11+N11+L11+J11+H11+F11+D11</f>
        <v>25</v>
      </c>
    </row>
    <row r="12" spans="3:17">
      <c r="C12" s="5" t="s">
        <v>37</v>
      </c>
      <c r="D12" s="3">
        <v>0</v>
      </c>
      <c r="E12" s="3" t="s">
        <v>39</v>
      </c>
      <c r="F12" s="3">
        <v>0</v>
      </c>
      <c r="J12" s="3"/>
      <c r="K12" s="3" t="s">
        <v>70</v>
      </c>
      <c r="L12" s="3">
        <v>0</v>
      </c>
      <c r="M12" s="5" t="s">
        <v>71</v>
      </c>
      <c r="N12" s="3">
        <v>0</v>
      </c>
      <c r="Q12" s="16"/>
    </row>
    <row r="15" spans="1:1">
      <c r="A15" s="9" t="s">
        <v>72</v>
      </c>
    </row>
    <row r="16" spans="1:1">
      <c r="A16" s="9" t="s">
        <v>73</v>
      </c>
    </row>
    <row r="17" spans="1:1">
      <c r="A17" s="9" t="s">
        <v>74</v>
      </c>
    </row>
    <row r="18" spans="1:1">
      <c r="A18" s="9" t="s">
        <v>75</v>
      </c>
    </row>
    <row r="19" spans="1:1">
      <c r="A19" s="9" t="s">
        <v>76</v>
      </c>
    </row>
    <row r="20" spans="1:1">
      <c r="A20" s="9" t="s">
        <v>77</v>
      </c>
    </row>
    <row r="21" spans="1:1">
      <c r="A21" s="9" t="s">
        <v>78</v>
      </c>
    </row>
    <row r="22" spans="1:1">
      <c r="A22" s="9" t="s">
        <v>79</v>
      </c>
    </row>
    <row r="23" spans="1:1">
      <c r="A23" s="9" t="s">
        <v>80</v>
      </c>
    </row>
    <row r="24" spans="1:1">
      <c r="A24" s="9" t="s">
        <v>81</v>
      </c>
    </row>
    <row r="25" spans="1:1">
      <c r="A25" s="9" t="s">
        <v>82</v>
      </c>
    </row>
    <row r="26" spans="1:1">
      <c r="A26" s="9" t="s">
        <v>83</v>
      </c>
    </row>
    <row r="27" spans="1:1">
      <c r="A27" s="9" t="s">
        <v>84</v>
      </c>
    </row>
    <row r="28" spans="1:1">
      <c r="A28" s="9" t="s">
        <v>85</v>
      </c>
    </row>
    <row r="29" spans="1:1">
      <c r="A29" s="9" t="s">
        <v>86</v>
      </c>
    </row>
    <row r="30" spans="1:1">
      <c r="A30" s="9" t="s">
        <v>87</v>
      </c>
    </row>
    <row r="31" spans="1:1">
      <c r="A31" s="9" t="s">
        <v>88</v>
      </c>
    </row>
    <row r="32" spans="1:1">
      <c r="A32" s="9" t="s">
        <v>89</v>
      </c>
    </row>
    <row r="33" spans="1:1">
      <c r="A33" s="9" t="s">
        <v>90</v>
      </c>
    </row>
  </sheetData>
  <mergeCells count="14">
    <mergeCell ref="C2:D2"/>
    <mergeCell ref="E2:F2"/>
    <mergeCell ref="G2:H2"/>
    <mergeCell ref="I2:J2"/>
    <mergeCell ref="K2:L2"/>
    <mergeCell ref="M2:N2"/>
    <mergeCell ref="O2:P2"/>
    <mergeCell ref="C9:D9"/>
    <mergeCell ref="E9:F9"/>
    <mergeCell ref="G9:H9"/>
    <mergeCell ref="I9:J9"/>
    <mergeCell ref="K9:L9"/>
    <mergeCell ref="M9:N9"/>
    <mergeCell ref="O9:P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Hoja1</vt:lpstr>
      <vt:lpstr>datos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quitian</dc:creator>
  <cp:lastModifiedBy>vivia</cp:lastModifiedBy>
  <dcterms:created xsi:type="dcterms:W3CDTF">2024-10-09T14:34:00Z</dcterms:created>
  <dcterms:modified xsi:type="dcterms:W3CDTF">2025-10-31T21:53:03Z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AC760F2D47F14E1089A6E58779C7F13D_13</vt:lpwstr>
  </property>
  <property fmtid="{D5CDD505-2E9C-101B-9397-08002B2CF9AE}" pid="3" name="KSOProductBuildVer">
    <vt:lpwstr>2058-12.2.0.23155</vt:lpwstr>
  </property>
</Properties>
</file>