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3040" windowHeight="8052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'GRAFICAS'!$A$1:$AP$292</definedName>
    <definedName name="_xlnm.Print_Area" localSheetId="0">'MATRIZ'!$A$1:$BG$63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<sst xmlns="http://schemas.openxmlformats.org/spreadsheetml/2006/main" count="370" uniqueCount="186">
  <si>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</si>
  <si>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</si>
  <si>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</si>
  <si>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</si>
  <si>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</si>
  <si>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</si>
  <si>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</si>
  <si>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</si>
  <si>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</si>
  <si>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</si>
  <si>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</si>
  <si>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</si>
  <si>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</si>
  <si>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</si>
  <si>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</si>
  <si>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</si>
  <si>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</si>
  <si>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</si>
  <si>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</si>
  <si>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</si>
  <si>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</si>
  <si>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</si>
  <si>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</si>
  <si>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</si>
  <si>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</si>
  <si>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</si>
  <si>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</si>
  <si>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</si>
  <si>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</si>
  <si>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</si>
  <si>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</si>
  <si>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</si>
  <si>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</si>
  <si>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</si>
  <si>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</si>
  <si>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</si>
  <si>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</si>
  <si>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</si>
  <si>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</si>
  <si>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</si>
  <si>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</si>
  <si>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</si>
  <si>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</si>
  <si>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</si>
  <si>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</si>
  <si>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</si>
  <si>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</si>
  <si>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</si>
  <si>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</si>
  <si>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</si>
  <si>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</si>
  <si>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</si>
  <si>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</si>
  <si>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</si>
  <si>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</si>
  <si>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</si>
  <si>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</si>
  <si>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</si>
  <si>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</si>
  <si>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</si>
  <si>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</si>
  <si>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</si>
  <si>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</si>
  <si>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</si>
  <si>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</si>
  <si>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</si>
  <si>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</si>
  <si>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</si>
  <si>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</si>
  <si>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</si>
  <si>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</si>
  <si>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</si>
  <si>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</si>
  <si>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</si>
  <si>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</si>
  <si>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</si>
  <si>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</si>
  <si>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</si>
  <si>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</si>
  <si>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</si>
  <si>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</si>
  <si>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</si>
  <si>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</si>
  <si>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</si>
  <si>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</si>
  <si>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</si>
  <si>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</si>
  <si>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</si>
  <si>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</si>
  <si>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</si>
  <si>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</si>
  <si>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</si>
  <si>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</si>
  <si>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</si>
  <si>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</si>
  <si>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</si>
  <si>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</si>
  <si>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</si>
  <si>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</si>
  <si>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</si>
  <si>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</si>
  <si>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</si>
  <si>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</si>
  <si>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</si>
  <si>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</si>
  <si>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</si>
  <si>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</si>
  <si>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</si>
  <si>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</si>
  <si>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</si>
  <si>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</si>
  <si>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</si>
  <si>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</si>
  <si>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</si>
  <si>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</si>
  <si>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</si>
  <si>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</si>
  <si>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</si>
  <si>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</si>
  <si>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</si>
  <si>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</si>
  <si>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</si>
  <si>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</si>
  <si>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</si>
  <si>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</si>
  <si>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</si>
  <si>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</si>
  <si>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</si>
  <si>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</si>
  <si>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</si>
  <si>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</si>
  <si>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</si>
  <si>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</si>
  <si>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</si>
  <si>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</si>
  <si>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</si>
  <si>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</si>
  <si>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</si>
  <si>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</si>
  <si>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</si>
  <si>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</si>
  <si>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</si>
  <si>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</si>
  <si>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</si>
  <si>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</si>
  <si>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</si>
  <si>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</si>
  <si>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</si>
  <si>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</si>
  <si>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</si>
  <si>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</si>
  <si>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</si>
  <si>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</si>
  <si>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</si>
  <si>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</si>
  <si>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</si>
  <si>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</si>
  <si>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</si>
  <si>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</si>
  <si>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</si>
  <si>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</si>
  <si>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</si>
  <si>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No</t>
  </si>
  <si>
    <t>Aceptabilidad del riesgo después del control</t>
  </si>
  <si>
    <t>En Proceso</t>
  </si>
  <si>
    <t>FECHA DE ACTUALIZACIÓN: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</si>
  <si>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</si>
  <si>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</si>
  <si>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</si>
  <si>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</si>
  <si>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</si>
  <si>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</si>
  <si>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</si>
  <si>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</si>
  <si>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</si>
  <si>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</si>
  <si>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</si>
  <si>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</si>
  <si>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</si>
  <si>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</si>
  <si>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>Código: GTH-F-40</t>
  </si>
  <si>
    <t>Fecha: 07/12/2023</t>
  </si>
  <si>
    <t>Versión: 05</t>
  </si>
  <si>
    <t>GESTIÓN DE TALENTO HUMANO</t>
  </si>
  <si>
    <t xml:space="preserve">SISTEMA DE GESTIÓN DE SEGURIDAD Y SALUD EN ELTRABAJO
MATRIZ DE IDENTIFICACIÓN DE PELIGROS, VALORACIÓN DE RIESGOS Y DETERMINACIÓN DE CONTROLES </t>
  </si>
  <si>
    <t>SISTEMA DE GESTIÓN DE SEGURIDAD Y SALUD EN ELTRABAJO
MATRIZ IDENTIFICACIÓN , EVALUACIÓN Y CONTROL DE RIESGOS COASMEDAS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</si>
</sst>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Calibri"/>
      <family val="2"/>
    </font>
    <font>
      <sz val="7.75"/>
      <color indexed="8"/>
      <name val="Calibri"/>
      <family val="2"/>
    </font>
    <font>
      <sz val="9.2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186" fontId="6" fillId="0" borderId="0">
      <alignment/>
      <protection locked="0"/>
    </xf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0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49" fontId="13" fillId="36" borderId="14" xfId="0" applyNumberFormat="1" applyFont="1" applyFill="1" applyBorder="1" applyAlignment="1" applyProtection="1">
      <alignment horizontal="left" vertical="center" wrapText="1"/>
      <protection/>
    </xf>
    <xf numFmtId="49" fontId="13" fillId="35" borderId="11" xfId="0" applyNumberFormat="1" applyFont="1" applyFill="1" applyBorder="1" applyAlignment="1" applyProtection="1">
      <alignment horizontal="center" vertical="center" wrapText="1"/>
      <protection/>
    </xf>
    <xf numFmtId="49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72" fillId="32" borderId="0" xfId="0" applyFont="1" applyFill="1" applyAlignment="1">
      <alignment horizontal="center" vertical="center" wrapText="1"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textRotation="90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top" wrapText="1"/>
      <protection locked="0"/>
    </xf>
    <xf numFmtId="0" fontId="13" fillId="34" borderId="11" xfId="0" applyFont="1" applyFill="1" applyBorder="1" applyAlignment="1" applyProtection="1">
      <alignment horizontal="justify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7" borderId="11" xfId="0" applyFont="1" applyFill="1" applyBorder="1" applyAlignment="1">
      <alignment vertical="center" wrapText="1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wrapText="1"/>
      <protection locked="0"/>
    </xf>
    <xf numFmtId="49" fontId="13" fillId="35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49" fontId="13" fillId="34" borderId="14" xfId="0" applyNumberFormat="1" applyFont="1" applyFill="1" applyBorder="1" applyAlignment="1" applyProtection="1">
      <alignment horizontal="left" vertical="center" wrapText="1"/>
      <protection/>
    </xf>
    <xf numFmtId="49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0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1" fillId="38" borderId="11" xfId="0" applyFont="1" applyFill="1" applyBorder="1" applyAlignment="1" applyProtection="1">
      <alignment horizontal="center" vertical="center" wrapText="1"/>
      <protection/>
    </xf>
    <xf numFmtId="49" fontId="74" fillId="38" borderId="11" xfId="0" applyNumberFormat="1" applyFont="1" applyFill="1" applyBorder="1" applyAlignment="1" applyProtection="1">
      <alignment horizontal="center" vertical="center" textRotation="90" wrapText="1"/>
      <protection/>
    </xf>
    <xf numFmtId="0" fontId="13" fillId="36" borderId="17" xfId="61" applyFont="1" applyFill="1" applyBorder="1" applyAlignment="1" applyProtection="1">
      <alignment horizontal="center" vertical="center" wrapText="1"/>
      <protection/>
    </xf>
    <xf numFmtId="0" fontId="13" fillId="36" borderId="18" xfId="61" applyFont="1" applyFill="1" applyBorder="1" applyAlignment="1" applyProtection="1">
      <alignment horizontal="center" vertical="center" wrapText="1"/>
      <protection/>
    </xf>
    <xf numFmtId="0" fontId="71" fillId="38" borderId="15" xfId="0" applyFont="1" applyFill="1" applyBorder="1" applyAlignment="1" applyProtection="1">
      <alignment horizontal="center" vertical="center" wrapText="1"/>
      <protection/>
    </xf>
    <xf numFmtId="0" fontId="71" fillId="38" borderId="19" xfId="0" applyFont="1" applyFill="1" applyBorder="1" applyAlignment="1" applyProtection="1">
      <alignment horizontal="center" vertical="center" wrapText="1"/>
      <protection/>
    </xf>
    <xf numFmtId="0" fontId="71" fillId="38" borderId="10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18" xfId="0" applyFont="1" applyFill="1" applyBorder="1" applyAlignment="1" applyProtection="1">
      <alignment horizontal="center" vertical="center" wrapText="1"/>
      <protection/>
    </xf>
    <xf numFmtId="0" fontId="13" fillId="32" borderId="20" xfId="0" applyFont="1" applyFill="1" applyBorder="1" applyAlignment="1" applyProtection="1">
      <alignment horizontal="center" vertical="center" wrapText="1"/>
      <protection locked="0"/>
    </xf>
    <xf numFmtId="0" fontId="13" fillId="32" borderId="16" xfId="0" applyFont="1" applyFill="1" applyBorder="1" applyAlignment="1" applyProtection="1">
      <alignment horizontal="center" vertical="center" wrapText="1"/>
      <protection locked="0"/>
    </xf>
    <xf numFmtId="0" fontId="13" fillId="32" borderId="21" xfId="0" applyFont="1" applyFill="1" applyBorder="1" applyAlignment="1" applyProtection="1">
      <alignment horizontal="center" vertical="center" wrapText="1"/>
      <protection locked="0"/>
    </xf>
    <xf numFmtId="14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71" fillId="38" borderId="30" xfId="0" applyFont="1" applyFill="1" applyBorder="1" applyAlignment="1" applyProtection="1">
      <alignment horizontal="center" vertical="center"/>
      <protection/>
    </xf>
    <xf numFmtId="0" fontId="71" fillId="38" borderId="31" xfId="0" applyFont="1" applyFill="1" applyBorder="1" applyAlignment="1" applyProtection="1">
      <alignment horizontal="center" vertical="center"/>
      <protection/>
    </xf>
    <xf numFmtId="0" fontId="71" fillId="38" borderId="32" xfId="0" applyFont="1" applyFill="1" applyBorder="1" applyAlignment="1" applyProtection="1">
      <alignment horizontal="center" vertical="center"/>
      <protection/>
    </xf>
    <xf numFmtId="0" fontId="71" fillId="38" borderId="33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3" fillId="36" borderId="11" xfId="61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71" fillId="38" borderId="11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38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6" borderId="11" xfId="5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7" xfId="0" applyNumberFormat="1" applyFont="1" applyFill="1" applyBorder="1" applyAlignment="1" applyProtection="1">
      <alignment horizontal="center" vertical="center" wrapText="1"/>
      <protection/>
    </xf>
    <xf numFmtId="1" fontId="0" fillId="35" borderId="39" xfId="0" applyNumberFormat="1" applyFont="1" applyFill="1" applyBorder="1" applyAlignment="1" applyProtection="1">
      <alignment horizontal="center" vertical="center" wrapText="1"/>
      <protection/>
    </xf>
    <xf numFmtId="1" fontId="0" fillId="35" borderId="18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7" xfId="0" applyNumberFormat="1" applyFont="1" applyFill="1" applyBorder="1" applyAlignment="1" applyProtection="1">
      <alignment horizontal="center" vertical="center" wrapText="1"/>
      <protection/>
    </xf>
    <xf numFmtId="9" fontId="2" fillId="32" borderId="39" xfId="0" applyNumberFormat="1" applyFont="1" applyFill="1" applyBorder="1" applyAlignment="1" applyProtection="1">
      <alignment horizontal="center" vertical="center" wrapText="1"/>
      <protection/>
    </xf>
    <xf numFmtId="9" fontId="2" fillId="32" borderId="18" xfId="0" applyNumberFormat="1" applyFont="1" applyFill="1" applyBorder="1" applyAlignment="1" applyProtection="1">
      <alignment horizontal="center" vertical="center" wrapText="1"/>
      <protection/>
    </xf>
    <xf numFmtId="49" fontId="0" fillId="35" borderId="15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74" fillId="38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49" fontId="74" fillId="38" borderId="11" xfId="0" applyNumberFormat="1" applyFont="1" applyFill="1" applyBorder="1" applyAlignment="1" applyProtection="1">
      <alignment horizontal="center" vertical="center" wrapText="1"/>
      <protection/>
    </xf>
    <xf numFmtId="0" fontId="16" fillId="39" borderId="11" xfId="0" applyFont="1" applyFill="1" applyBorder="1" applyAlignment="1" applyProtection="1">
      <alignment horizontal="center" vertical="center"/>
      <protection/>
    </xf>
    <xf numFmtId="0" fontId="16" fillId="40" borderId="11" xfId="0" applyFont="1" applyFill="1" applyBorder="1" applyAlignment="1" applyProtection="1">
      <alignment horizontal="center" vertical="center"/>
      <protection/>
    </xf>
    <xf numFmtId="9" fontId="16" fillId="40" borderId="11" xfId="68" applyFont="1" applyFill="1" applyBorder="1" applyAlignment="1" applyProtection="1">
      <alignment horizontal="center" vertical="center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49" fontId="0" fillId="36" borderId="38" xfId="0" applyNumberFormat="1" applyFont="1" applyFill="1" applyBorder="1" applyAlignment="1" applyProtection="1">
      <alignment horizontal="center" vertical="center" wrapText="1"/>
      <protection/>
    </xf>
    <xf numFmtId="49" fontId="0" fillId="36" borderId="40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20" xfId="0" applyNumberFormat="1" applyFont="1" applyFill="1" applyBorder="1" applyAlignment="1" applyProtection="1">
      <alignment horizontal="center" vertical="center" wrapText="1"/>
      <protection/>
    </xf>
    <xf numFmtId="49" fontId="0" fillId="36" borderId="16" xfId="0" applyNumberFormat="1" applyFont="1" applyFill="1" applyBorder="1" applyAlignment="1" applyProtection="1">
      <alignment horizontal="center" vertical="center" wrapText="1"/>
      <protection/>
    </xf>
    <xf numFmtId="9" fontId="0" fillId="35" borderId="17" xfId="0" applyNumberFormat="1" applyFont="1" applyFill="1" applyBorder="1" applyAlignment="1" applyProtection="1">
      <alignment horizontal="center" vertical="center" wrapText="1"/>
      <protection/>
    </xf>
    <xf numFmtId="9" fontId="0" fillId="35" borderId="39" xfId="0" applyNumberFormat="1" applyFont="1" applyFill="1" applyBorder="1" applyAlignment="1" applyProtection="1">
      <alignment horizontal="center" vertical="center" wrapText="1"/>
      <protection/>
    </xf>
    <xf numFmtId="9" fontId="0" fillId="35" borderId="18" xfId="0" applyNumberFormat="1" applyFont="1" applyFill="1" applyBorder="1" applyAlignment="1" applyProtection="1">
      <alignment horizontal="center" vertical="center" wrapText="1"/>
      <protection/>
    </xf>
    <xf numFmtId="49" fontId="74" fillId="38" borderId="15" xfId="0" applyNumberFormat="1" applyFont="1" applyFill="1" applyBorder="1" applyAlignment="1" applyProtection="1">
      <alignment horizontal="center" vertical="center" wrapText="1"/>
      <protection/>
    </xf>
    <xf numFmtId="49" fontId="74" fillId="38" borderId="19" xfId="0" applyNumberFormat="1" applyFont="1" applyFill="1" applyBorder="1" applyAlignment="1" applyProtection="1">
      <alignment horizontal="center" vertical="center" wrapText="1"/>
      <protection/>
    </xf>
    <xf numFmtId="1" fontId="2" fillId="32" borderId="17" xfId="0" applyNumberFormat="1" applyFont="1" applyFill="1" applyBorder="1" applyAlignment="1" applyProtection="1">
      <alignment horizontal="center" vertical="center" wrapText="1"/>
      <protection/>
    </xf>
    <xf numFmtId="1" fontId="2" fillId="32" borderId="39" xfId="0" applyNumberFormat="1" applyFont="1" applyFill="1" applyBorder="1" applyAlignment="1" applyProtection="1">
      <alignment horizontal="center" vertical="center" wrapText="1"/>
      <protection/>
    </xf>
    <xf numFmtId="1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74" fillId="38" borderId="15" xfId="0" applyFont="1" applyFill="1" applyBorder="1" applyAlignment="1" applyProtection="1">
      <alignment horizontal="center" vertical="center" wrapText="1"/>
      <protection/>
    </xf>
    <xf numFmtId="0" fontId="74" fillId="38" borderId="19" xfId="0" applyFont="1" applyFill="1" applyBorder="1" applyAlignment="1" applyProtection="1">
      <alignment horizontal="center" vertical="center" wrapText="1"/>
      <protection/>
    </xf>
    <xf numFmtId="0" fontId="74" fillId="38" borderId="10" xfId="0" applyFont="1" applyFill="1" applyBorder="1" applyAlignment="1" applyProtection="1">
      <alignment horizontal="center" vertical="center" wrapText="1"/>
      <protection/>
    </xf>
    <xf numFmtId="0" fontId="75" fillId="38" borderId="15" xfId="0" applyFont="1" applyFill="1" applyBorder="1" applyAlignment="1" applyProtection="1">
      <alignment horizontal="center" vertical="center" wrapText="1"/>
      <protection/>
    </xf>
    <xf numFmtId="0" fontId="75" fillId="38" borderId="19" xfId="0" applyFont="1" applyFill="1" applyBorder="1" applyAlignment="1" applyProtection="1">
      <alignment horizontal="center" vertical="center" wrapText="1"/>
      <protection/>
    </xf>
    <xf numFmtId="0" fontId="75" fillId="38" borderId="10" xfId="0" applyFont="1" applyFill="1" applyBorder="1" applyAlignment="1" applyProtection="1">
      <alignment horizontal="center" vertical="center" wrapText="1"/>
      <protection/>
    </xf>
    <xf numFmtId="0" fontId="12" fillId="41" borderId="15" xfId="0" applyFont="1" applyFill="1" applyBorder="1" applyAlignment="1" applyProtection="1">
      <alignment horizontal="center" vertical="center" wrapText="1"/>
      <protection/>
    </xf>
    <xf numFmtId="0" fontId="12" fillId="41" borderId="19" xfId="0" applyFont="1" applyFill="1" applyBorder="1" applyAlignment="1" applyProtection="1">
      <alignment horizontal="center" vertical="center" wrapText="1"/>
      <protection/>
    </xf>
    <xf numFmtId="1" fontId="9" fillId="41" borderId="11" xfId="0" applyNumberFormat="1" applyFont="1" applyFill="1" applyBorder="1" applyAlignment="1" applyProtection="1">
      <alignment horizontal="center" vertical="center" wrapText="1"/>
      <protection/>
    </xf>
    <xf numFmtId="9" fontId="9" fillId="41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5" xfId="0" applyFont="1" applyBorder="1" applyAlignment="1">
      <alignment horizontal="left"/>
    </xf>
    <xf numFmtId="0" fontId="76" fillId="0" borderId="10" xfId="0" applyFont="1" applyBorder="1" applyAlignment="1">
      <alignment horizontal="left"/>
    </xf>
    <xf numFmtId="49" fontId="76" fillId="0" borderId="15" xfId="0" applyNumberFormat="1" applyFont="1" applyBorder="1" applyAlignment="1">
      <alignment horizontal="left"/>
    </xf>
    <xf numFmtId="49" fontId="76" fillId="0" borderId="10" xfId="0" applyNumberFormat="1" applyFont="1" applyBorder="1" applyAlignment="1">
      <alignment horizontal="left"/>
    </xf>
    <xf numFmtId="14" fontId="76" fillId="34" borderId="15" xfId="0" applyNumberFormat="1" applyFont="1" applyFill="1" applyBorder="1" applyAlignment="1">
      <alignment horizontal="left"/>
    </xf>
    <xf numFmtId="14" fontId="76" fillId="34" borderId="10" xfId="0" applyNumberFormat="1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7" fillId="0" borderId="14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left" vertical="center"/>
    </xf>
    <xf numFmtId="14" fontId="76" fillId="0" borderId="11" xfId="0" applyNumberFormat="1" applyFont="1" applyFill="1" applyBorder="1" applyAlignment="1">
      <alignment horizontal="left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1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455"/>
          <c:w val="0.97125"/>
          <c:h val="0.82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GRAFICAS!$B$6:$B$9</c:f>
              <c:strCache/>
            </c:strRef>
          </c:cat>
          <c:val>
            <c:numRef>
              <c:f>GRAFICAS!$K$6:$K$9</c:f>
              <c:numCache/>
            </c:numRef>
          </c:val>
          <c:shape val="cylinder"/>
        </c:ser>
        <c:shape val="cylinder"/>
        <c:axId val="63048971"/>
        <c:axId val="2391836"/>
      </c:bar3DChart>
      <c:catAx>
        <c:axId val="63048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91836"/>
        <c:crosses val="autoZero"/>
        <c:auto val="1"/>
        <c:lblOffset val="100"/>
        <c:tickLblSkip val="1"/>
        <c:noMultiLvlLbl val="0"/>
      </c:catAx>
      <c:valAx>
        <c:axId val="2391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8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6025"/>
          <c:w val="0.51475"/>
          <c:h val="0.73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GRAFICAS!$Z$43:$Z$49</c:f>
              <c:strCache/>
            </c:strRef>
          </c:cat>
          <c:val>
            <c:numRef>
              <c:f>GRAFICAS!$AL$43:$AL$49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1475"/>
          <c:w val="0.316"/>
          <c:h val="0.7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6475"/>
          <c:w val="0.588"/>
          <c:h val="0.723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GRAFICAS!$Z$50:$Z$52</c:f>
              <c:strCache/>
            </c:strRef>
          </c:cat>
          <c:val>
            <c:numRef>
              <c:f>GRAFICAS!$AL$50:$AL$52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25"/>
          <c:y val="0.172"/>
          <c:w val="0.33475"/>
          <c:h val="0.6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62"/>
          <c:w val="0.4735"/>
          <c:h val="0.725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GRAFICAS!$Z$53:$AK$53</c:f>
              <c:strCache/>
            </c:strRef>
          </c:cat>
          <c:val>
            <c:numRef>
              <c:f>GRAFICAS!$AL$53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28825"/>
          <c:w val="0.325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15425"/>
          <c:w val="0.3435"/>
          <c:h val="0.733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GRAFICAS!$Z$54:$Z$60</c:f>
              <c:strCache/>
            </c:strRef>
          </c:cat>
          <c:val>
            <c:numRef>
              <c:f>GRAFICAS!$AL$54:$AL$60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2"/>
          <c:y val="0.10725"/>
          <c:w val="0.33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1775"/>
          <c:w val="0.37875"/>
          <c:h val="0.809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GRAFICAS!$Z$69:$Z$74</c:f>
              <c:strCache/>
            </c:strRef>
          </c:cat>
          <c:val>
            <c:numRef>
              <c:f>GRAFICAS!$AL$69:$AL$74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25"/>
          <c:y val="0.2685"/>
          <c:w val="0.333"/>
          <c:h val="0.6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5"/>
          <c:w val="0.4065"/>
          <c:h val="0.809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GRAFICAS!$Z$75:$Z$80</c:f>
              <c:strCache/>
            </c:strRef>
          </c:cat>
          <c:val>
            <c:numRef>
              <c:f>GRAFICAS!$AL$75:$AL$80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85"/>
          <c:y val="0.15875"/>
          <c:w val="0.28525"/>
          <c:h val="0.3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25"/>
          <c:y val="0.13275"/>
          <c:w val="0.34675"/>
          <c:h val="0.75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GRAFICAS!$Z$61:$Z$68</c:f>
              <c:strCache/>
            </c:strRef>
          </c:cat>
          <c:val>
            <c:numRef>
              <c:f>GRAFICAS!$AL$61:$AL$68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5"/>
          <c:y val="0.14"/>
          <c:w val="0.31"/>
          <c:h val="0.7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465"/>
          <c:w val="0.9715"/>
          <c:h val="0.823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GRAFICAS!$S$6:$S$9</c:f>
              <c:strCache/>
            </c:strRef>
          </c:cat>
          <c:val>
            <c:numRef>
              <c:f>GRAFICAS!$AB$6:$AB$9</c:f>
              <c:numCache/>
            </c:numRef>
          </c:val>
          <c:shape val="cylinder"/>
        </c:ser>
        <c:shape val="cylinder"/>
        <c:axId val="50091101"/>
        <c:axId val="38544846"/>
      </c:bar3DChart>
      <c:catAx>
        <c:axId val="500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44846"/>
        <c:crosses val="autoZero"/>
        <c:auto val="1"/>
        <c:lblOffset val="100"/>
        <c:tickLblSkip val="1"/>
        <c:noMultiLvlLbl val="0"/>
      </c:catAx>
      <c:valAx>
        <c:axId val="38544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1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86"/>
          <c:w val="0.96725"/>
          <c:h val="0.790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GRAFICAS!$E$85:$E$96</c:f>
              <c:numCache/>
            </c:numRef>
          </c:val>
          <c:shape val="cylinder"/>
        </c:ser>
        <c:shape val="cylinder"/>
        <c:axId val="9649263"/>
        <c:axId val="3051840"/>
      </c:bar3DChart>
      <c:catAx>
        <c:axId val="9649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1840"/>
        <c:crosses val="autoZero"/>
        <c:auto val="1"/>
        <c:lblOffset val="100"/>
        <c:tickLblSkip val="1"/>
        <c:noMultiLvlLbl val="0"/>
      </c:catAx>
      <c:valAx>
        <c:axId val="3051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9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8625"/>
          <c:w val="0.97075"/>
          <c:h val="0.790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GRAFICAS!$H$85:$H$96</c:f>
              <c:numCache/>
            </c:numRef>
          </c:val>
          <c:shape val="cylinder"/>
        </c:ser>
        <c:shape val="cylinder"/>
        <c:axId val="15322433"/>
        <c:axId val="12601714"/>
      </c:bar3DChart>
      <c:catAx>
        <c:axId val="1532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01714"/>
        <c:crosses val="autoZero"/>
        <c:auto val="1"/>
        <c:lblOffset val="100"/>
        <c:tickLblSkip val="1"/>
        <c:noMultiLvlLbl val="0"/>
      </c:catAx>
      <c:valAx>
        <c:axId val="12601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24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3775"/>
          <c:w val="0.52325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GRAFICAS!$G$39:$G$42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GRAFICAS!$H$39:$H$42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GRAFICAS!$I$39:$I$42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GRAFICAS!$J$39:$J$42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GRAFICAS!$K$39:$K$42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GRAFICAS!$L$39:$L$42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GRAFICAS!$M$39:$M$42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GRAFICAS!$N$39:$N$42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GRAFICAS!$O$39:$O$42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GRAFICAS!$P$39:$P$42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775"/>
          <c:w val="0.336"/>
          <c:h val="0.8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3775"/>
          <c:w val="0.60275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GRAFICAS!$E$43:$E$47</c:f>
              <c:strCache/>
            </c:strRef>
          </c:cat>
          <c:val>
            <c:numRef>
              <c:f>GRAFICAS!$Q$43:$Q$47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25"/>
          <c:y val="0.221"/>
          <c:w val="0.32675"/>
          <c:h val="0.5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32"/>
          <c:w val="0.97475"/>
          <c:h val="0.8497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GRAFICAS!$E$48:$E$66</c:f>
              <c:strCache/>
            </c:strRef>
          </c:cat>
          <c:val>
            <c:numRef>
              <c:f>GRAFICAS!$Q$48:$Q$66</c:f>
              <c:numCache/>
            </c:numRef>
          </c:val>
          <c:shape val="box"/>
        </c:ser>
        <c:gapWidth val="100"/>
        <c:shape val="box"/>
        <c:axId val="13504211"/>
        <c:axId val="57726564"/>
      </c:bar3DChart>
      <c:catAx>
        <c:axId val="1350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26564"/>
        <c:crosses val="autoZero"/>
        <c:auto val="1"/>
        <c:lblOffset val="100"/>
        <c:tickLblSkip val="1"/>
        <c:noMultiLvlLbl val="0"/>
      </c:catAx>
      <c:valAx>
        <c:axId val="57726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4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3"/>
          <c:w val="0.93375"/>
          <c:h val="0.851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GRAFICAS!$E$67:$E$79</c:f>
              <c:strCache/>
            </c:strRef>
          </c:cat>
          <c:val>
            <c:numRef>
              <c:f>GRAFICAS!$Q$67:$Q$79</c:f>
              <c:numCache/>
            </c:numRef>
          </c:val>
          <c:shape val="box"/>
        </c:ser>
        <c:gapWidth val="100"/>
        <c:shape val="box"/>
        <c:axId val="10029349"/>
        <c:axId val="21676054"/>
      </c:bar3DChart>
      <c:catAx>
        <c:axId val="10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76054"/>
        <c:crosses val="autoZero"/>
        <c:auto val="1"/>
        <c:lblOffset val="100"/>
        <c:tickLblSkip val="1"/>
        <c:noMultiLvlLbl val="0"/>
      </c:catAx>
      <c:valAx>
        <c:axId val="21676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9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3775"/>
          <c:w val="0.48375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GRAFICAS!$AB$39:$AB$41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GRAFICAS!$AC$39:$AC$41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GRAFICAS!$AD$39:$AD$41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GRAFICAS!$AE$39:$AE$41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GRAFICAS!$AF$39:$AF$41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GRAFICAS!$AG$39:$AG$41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GRAFICAS!$AH$39:$AH$41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GRAFICAS!$AI$39:$AI$41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GRAFICAS!$AJ$39:$AJ$41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GRAFICAS!$AK$39:$AK$41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2425"/>
          <c:w val="0.3325"/>
          <c:h val="0.6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847725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7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20</xdr:col>
      <xdr:colOff>104775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200025" y="3190875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11</xdr:row>
      <xdr:rowOff>95250</xdr:rowOff>
    </xdr:from>
    <xdr:to>
      <xdr:col>41</xdr:col>
      <xdr:colOff>9525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9096375" y="3200400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83</xdr:row>
      <xdr:rowOff>28575</xdr:rowOff>
    </xdr:from>
    <xdr:to>
      <xdr:col>25</xdr:col>
      <xdr:colOff>133350</xdr:colOff>
      <xdr:row>97</xdr:row>
      <xdr:rowOff>57150</xdr:rowOff>
    </xdr:to>
    <xdr:graphicFrame>
      <xdr:nvGraphicFramePr>
        <xdr:cNvPr id="3" name="1 Gráfico"/>
        <xdr:cNvGraphicFramePr/>
      </xdr:nvGraphicFramePr>
      <xdr:xfrm>
        <a:off x="4800600" y="17354550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83</xdr:row>
      <xdr:rowOff>38100</xdr:rowOff>
    </xdr:from>
    <xdr:to>
      <xdr:col>40</xdr:col>
      <xdr:colOff>333375</xdr:colOff>
      <xdr:row>97</xdr:row>
      <xdr:rowOff>57150</xdr:rowOff>
    </xdr:to>
    <xdr:graphicFrame>
      <xdr:nvGraphicFramePr>
        <xdr:cNvPr id="4" name="1 Gráfico"/>
        <xdr:cNvGraphicFramePr/>
      </xdr:nvGraphicFramePr>
      <xdr:xfrm>
        <a:off x="10734675" y="17364075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100</xdr:row>
      <xdr:rowOff>114300</xdr:rowOff>
    </xdr:from>
    <xdr:to>
      <xdr:col>13</xdr:col>
      <xdr:colOff>152400</xdr:colOff>
      <xdr:row>130</xdr:row>
      <xdr:rowOff>9525</xdr:rowOff>
    </xdr:to>
    <xdr:graphicFrame>
      <xdr:nvGraphicFramePr>
        <xdr:cNvPr id="5" name="1 Gráfico"/>
        <xdr:cNvGraphicFramePr/>
      </xdr:nvGraphicFramePr>
      <xdr:xfrm>
        <a:off x="114300" y="22307550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100</xdr:row>
      <xdr:rowOff>114300</xdr:rowOff>
    </xdr:from>
    <xdr:to>
      <xdr:col>27</xdr:col>
      <xdr:colOff>66675</xdr:colOff>
      <xdr:row>130</xdr:row>
      <xdr:rowOff>9525</xdr:rowOff>
    </xdr:to>
    <xdr:graphicFrame>
      <xdr:nvGraphicFramePr>
        <xdr:cNvPr id="6" name="1 Gráfico"/>
        <xdr:cNvGraphicFramePr/>
      </xdr:nvGraphicFramePr>
      <xdr:xfrm>
        <a:off x="6124575" y="22307550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132</xdr:row>
      <xdr:rowOff>0</xdr:rowOff>
    </xdr:from>
    <xdr:to>
      <xdr:col>20</xdr:col>
      <xdr:colOff>209550</xdr:colOff>
      <xdr:row>169</xdr:row>
      <xdr:rowOff>76200</xdr:rowOff>
    </xdr:to>
    <xdr:graphicFrame>
      <xdr:nvGraphicFramePr>
        <xdr:cNvPr id="7" name="1 Gráfico"/>
        <xdr:cNvGraphicFramePr/>
      </xdr:nvGraphicFramePr>
      <xdr:xfrm>
        <a:off x="133350" y="26374725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132</xdr:row>
      <xdr:rowOff>9525</xdr:rowOff>
    </xdr:from>
    <xdr:to>
      <xdr:col>40</xdr:col>
      <xdr:colOff>352425</xdr:colOff>
      <xdr:row>169</xdr:row>
      <xdr:rowOff>95250</xdr:rowOff>
    </xdr:to>
    <xdr:graphicFrame>
      <xdr:nvGraphicFramePr>
        <xdr:cNvPr id="8" name="1 Gráfico"/>
        <xdr:cNvGraphicFramePr/>
      </xdr:nvGraphicFramePr>
      <xdr:xfrm>
        <a:off x="8848725" y="26384250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100</xdr:row>
      <xdr:rowOff>104775</xdr:rowOff>
    </xdr:from>
    <xdr:to>
      <xdr:col>41</xdr:col>
      <xdr:colOff>0</xdr:colOff>
      <xdr:row>130</xdr:row>
      <xdr:rowOff>0</xdr:rowOff>
    </xdr:to>
    <xdr:graphicFrame>
      <xdr:nvGraphicFramePr>
        <xdr:cNvPr id="9" name="1 Gráfico"/>
        <xdr:cNvGraphicFramePr/>
      </xdr:nvGraphicFramePr>
      <xdr:xfrm>
        <a:off x="11439525" y="22298025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172</xdr:row>
      <xdr:rowOff>19050</xdr:rowOff>
    </xdr:from>
    <xdr:to>
      <xdr:col>13</xdr:col>
      <xdr:colOff>171450</xdr:colOff>
      <xdr:row>206</xdr:row>
      <xdr:rowOff>76200</xdr:rowOff>
    </xdr:to>
    <xdr:graphicFrame>
      <xdr:nvGraphicFramePr>
        <xdr:cNvPr id="10" name="1 Gráfico"/>
        <xdr:cNvGraphicFramePr/>
      </xdr:nvGraphicFramePr>
      <xdr:xfrm>
        <a:off x="123825" y="30965775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172</xdr:row>
      <xdr:rowOff>19050</xdr:rowOff>
    </xdr:from>
    <xdr:to>
      <xdr:col>27</xdr:col>
      <xdr:colOff>76200</xdr:colOff>
      <xdr:row>206</xdr:row>
      <xdr:rowOff>76200</xdr:rowOff>
    </xdr:to>
    <xdr:graphicFrame>
      <xdr:nvGraphicFramePr>
        <xdr:cNvPr id="11" name="1 Gráfico"/>
        <xdr:cNvGraphicFramePr/>
      </xdr:nvGraphicFramePr>
      <xdr:xfrm>
        <a:off x="6134100" y="30965775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172</xdr:row>
      <xdr:rowOff>9525</xdr:rowOff>
    </xdr:from>
    <xdr:to>
      <xdr:col>41</xdr:col>
      <xdr:colOff>19050</xdr:colOff>
      <xdr:row>206</xdr:row>
      <xdr:rowOff>76200</xdr:rowOff>
    </xdr:to>
    <xdr:graphicFrame>
      <xdr:nvGraphicFramePr>
        <xdr:cNvPr id="12" name="1 Gráfico"/>
        <xdr:cNvGraphicFramePr/>
      </xdr:nvGraphicFramePr>
      <xdr:xfrm>
        <a:off x="11449050" y="30956250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209</xdr:row>
      <xdr:rowOff>66675</xdr:rowOff>
    </xdr:from>
    <xdr:to>
      <xdr:col>20</xdr:col>
      <xdr:colOff>180975</xdr:colOff>
      <xdr:row>244</xdr:row>
      <xdr:rowOff>19050</xdr:rowOff>
    </xdr:to>
    <xdr:graphicFrame>
      <xdr:nvGraphicFramePr>
        <xdr:cNvPr id="13" name="1 Gráfico"/>
        <xdr:cNvGraphicFramePr/>
      </xdr:nvGraphicFramePr>
      <xdr:xfrm>
        <a:off x="133350" y="35242500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247</xdr:row>
      <xdr:rowOff>57150</xdr:rowOff>
    </xdr:from>
    <xdr:to>
      <xdr:col>20</xdr:col>
      <xdr:colOff>180975</xdr:colOff>
      <xdr:row>282</xdr:row>
      <xdr:rowOff>0</xdr:rowOff>
    </xdr:to>
    <xdr:graphicFrame>
      <xdr:nvGraphicFramePr>
        <xdr:cNvPr id="14" name="1 Gráfico"/>
        <xdr:cNvGraphicFramePr/>
      </xdr:nvGraphicFramePr>
      <xdr:xfrm>
        <a:off x="152400" y="39576375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247</xdr:row>
      <xdr:rowOff>85725</xdr:rowOff>
    </xdr:from>
    <xdr:to>
      <xdr:col>40</xdr:col>
      <xdr:colOff>371475</xdr:colOff>
      <xdr:row>282</xdr:row>
      <xdr:rowOff>28575</xdr:rowOff>
    </xdr:to>
    <xdr:graphicFrame>
      <xdr:nvGraphicFramePr>
        <xdr:cNvPr id="15" name="1 Gráfico"/>
        <xdr:cNvGraphicFramePr/>
      </xdr:nvGraphicFramePr>
      <xdr:xfrm>
        <a:off x="8943975" y="39604950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209</xdr:row>
      <xdr:rowOff>57150</xdr:rowOff>
    </xdr:from>
    <xdr:to>
      <xdr:col>41</xdr:col>
      <xdr:colOff>28575</xdr:colOff>
      <xdr:row>244</xdr:row>
      <xdr:rowOff>0</xdr:rowOff>
    </xdr:to>
    <xdr:graphicFrame>
      <xdr:nvGraphicFramePr>
        <xdr:cNvPr id="16" name="1 Gráfico"/>
        <xdr:cNvGraphicFramePr/>
      </xdr:nvGraphicFramePr>
      <xdr:xfrm>
        <a:off x="8915400" y="35232975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2</xdr:col>
      <xdr:colOff>333375</xdr:colOff>
      <xdr:row>0</xdr:row>
      <xdr:rowOff>47625</xdr:rowOff>
    </xdr:from>
    <xdr:to>
      <xdr:col>3</xdr:col>
      <xdr:colOff>180975</xdr:colOff>
      <xdr:row>2</xdr:row>
      <xdr:rowOff>257175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4762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5"/>
  <sheetViews>
    <sheetView showGridLines="0" tabSelected="1" zoomScale="16" zoomScaleNormal="16" zoomScalePageLayoutView="0" workbookViewId="0" topLeftCell="A1">
      <selection activeCell="X108" sqref="X108"/>
    </sheetView>
  </sheetViews>
  <sheetFormatPr defaultColWidth="9.140625" defaultRowHeight="12.75"/>
  <cols>
    <col min="1" max="1" width="1.7109375" style="25" customWidth="1"/>
    <col min="2" max="3" width="13.421875" style="25" customWidth="1"/>
    <col min="4" max="4" width="13.57421875" style="25" customWidth="1"/>
    <col min="5" max="5" width="24.421875" style="25" customWidth="1"/>
    <col min="6" max="6" width="14.421875" style="25" customWidth="1"/>
    <col min="7" max="7" width="28.140625" style="25" customWidth="1"/>
    <col min="8" max="8" width="12.421875" style="25" customWidth="1"/>
    <col min="9" max="9" width="18.7109375" style="25" customWidth="1"/>
    <col min="10" max="10" width="18.421875" style="25" customWidth="1"/>
    <col min="11" max="11" width="12.8515625" style="25" customWidth="1"/>
    <col min="12" max="12" width="16.57421875" style="25" customWidth="1"/>
    <col min="13" max="13" width="46.421875" style="25" customWidth="1"/>
    <col min="14" max="14" width="57.57421875" style="25" customWidth="1"/>
    <col min="15" max="15" width="21.421875" style="25" customWidth="1"/>
    <col min="16" max="19" width="28.28125" style="25" customWidth="1"/>
    <col min="20" max="28" width="18.57421875" style="48" customWidth="1"/>
    <col min="29" max="29" width="22.28125" style="25" customWidth="1"/>
    <col min="30" max="30" width="21.7109375" style="25" customWidth="1"/>
    <col min="31" max="31" width="23.28125" style="25" customWidth="1"/>
    <col min="32" max="32" width="27.28125" style="25" customWidth="1"/>
    <col min="33" max="33" width="21.7109375" style="25" customWidth="1"/>
    <col min="3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31.00390625" style="25" customWidth="1"/>
    <col min="49" max="49" width="25.140625" style="25" customWidth="1"/>
    <col min="50" max="50" width="27.421875" style="25" customWidth="1"/>
    <col min="51" max="51" width="24.8515625" style="25" customWidth="1"/>
    <col min="52" max="52" width="17.28125" style="25" customWidth="1"/>
    <col min="53" max="53" width="40.57421875" style="25" customWidth="1"/>
    <col min="54" max="54" width="21.140625" style="25" bestFit="1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65" width="9.140625" style="25" customWidth="1"/>
    <col min="66" max="66" width="23.8515625" style="25" hidden="1" customWidth="1"/>
    <col min="67" max="67" width="66.421875" style="25" hidden="1" customWidth="1"/>
    <col min="68" max="16384" width="9.140625" style="25" customWidth="1"/>
  </cols>
  <sheetData>
    <row r="1" spans="1:54" ht="33" customHeight="1">
      <c r="A1" s="24"/>
      <c r="B1" s="146"/>
      <c r="C1" s="147"/>
      <c r="D1" s="147"/>
      <c r="E1" s="148"/>
      <c r="F1" s="155" t="s">
        <v>183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  <c r="BA1" s="140" t="s">
        <v>180</v>
      </c>
      <c r="BB1" s="141"/>
    </row>
    <row r="2" spans="1:54" ht="30" customHeight="1">
      <c r="A2" s="24"/>
      <c r="B2" s="149"/>
      <c r="C2" s="150"/>
      <c r="D2" s="150"/>
      <c r="E2" s="151"/>
      <c r="F2" s="158" t="s">
        <v>184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60"/>
      <c r="BA2" s="142" t="s">
        <v>181</v>
      </c>
      <c r="BB2" s="143"/>
    </row>
    <row r="3" spans="1:67" s="42" customFormat="1" ht="30" customHeight="1">
      <c r="A3" s="31"/>
      <c r="B3" s="152"/>
      <c r="C3" s="153"/>
      <c r="D3" s="153"/>
      <c r="E3" s="154"/>
      <c r="F3" s="161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3"/>
      <c r="BA3" s="144" t="s">
        <v>182</v>
      </c>
      <c r="BB3" s="145"/>
      <c r="BN3" s="49" t="s">
        <v>30</v>
      </c>
      <c r="BO3" s="50" t="s">
        <v>31</v>
      </c>
    </row>
    <row r="4" spans="1:67" ht="30">
      <c r="A4" s="24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20"/>
      <c r="BN4" s="26" t="s">
        <v>35</v>
      </c>
      <c r="BO4" s="27" t="s">
        <v>32</v>
      </c>
    </row>
    <row r="5" spans="1:67" ht="30">
      <c r="A5" s="24"/>
      <c r="B5" s="76" t="s">
        <v>165</v>
      </c>
      <c r="C5" s="77"/>
      <c r="D5" s="78"/>
      <c r="E5" s="78"/>
      <c r="F5" s="79"/>
      <c r="G5" s="68"/>
      <c r="H5" s="69"/>
      <c r="I5" s="69"/>
      <c r="J5" s="69"/>
      <c r="K5" s="69"/>
      <c r="L5" s="69"/>
      <c r="M5" s="92"/>
      <c r="N5" s="93"/>
      <c r="O5" s="16"/>
      <c r="P5" s="16"/>
      <c r="Q5" s="16"/>
      <c r="R5" s="16"/>
      <c r="S5" s="16"/>
      <c r="T5" s="76" t="s">
        <v>159</v>
      </c>
      <c r="U5" s="78"/>
      <c r="V5" s="78"/>
      <c r="W5" s="79"/>
      <c r="X5" s="68"/>
      <c r="Y5" s="69"/>
      <c r="Z5" s="69"/>
      <c r="AA5" s="69"/>
      <c r="AB5" s="70"/>
      <c r="AC5" s="7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  <c r="BN5" s="28" t="s">
        <v>41</v>
      </c>
      <c r="BO5" s="27" t="s">
        <v>33</v>
      </c>
    </row>
    <row r="6" spans="1:67" ht="15.75">
      <c r="A6" s="24"/>
      <c r="B6" s="76"/>
      <c r="C6" s="77"/>
      <c r="D6" s="78"/>
      <c r="E6" s="78"/>
      <c r="F6" s="79"/>
      <c r="G6" s="72"/>
      <c r="H6" s="73"/>
      <c r="I6" s="73"/>
      <c r="J6" s="73"/>
      <c r="K6" s="73"/>
      <c r="L6" s="73"/>
      <c r="M6" s="80"/>
      <c r="N6" s="94"/>
      <c r="O6" s="16"/>
      <c r="P6" s="16"/>
      <c r="Q6" s="16"/>
      <c r="R6" s="16"/>
      <c r="S6" s="16"/>
      <c r="T6" s="76"/>
      <c r="U6" s="78"/>
      <c r="V6" s="78"/>
      <c r="W6" s="79"/>
      <c r="X6" s="72"/>
      <c r="Y6" s="73"/>
      <c r="Z6" s="73"/>
      <c r="AA6" s="73"/>
      <c r="AB6" s="74"/>
      <c r="AC6" s="7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  <c r="BN6" s="28" t="s">
        <v>46</v>
      </c>
      <c r="BO6" s="27" t="s">
        <v>34</v>
      </c>
    </row>
    <row r="7" spans="1:67" ht="15">
      <c r="A7" s="24"/>
      <c r="B7" s="76" t="s">
        <v>161</v>
      </c>
      <c r="C7" s="77"/>
      <c r="D7" s="78"/>
      <c r="E7" s="78"/>
      <c r="F7" s="79"/>
      <c r="G7" s="72"/>
      <c r="H7" s="73"/>
      <c r="I7" s="73"/>
      <c r="J7" s="73"/>
      <c r="K7" s="73"/>
      <c r="L7" s="73"/>
      <c r="M7" s="80"/>
      <c r="N7" s="84"/>
      <c r="O7" s="16"/>
      <c r="P7" s="16"/>
      <c r="Q7" s="16"/>
      <c r="R7" s="16"/>
      <c r="S7" s="16"/>
      <c r="T7" s="76" t="s">
        <v>160</v>
      </c>
      <c r="U7" s="78"/>
      <c r="V7" s="78"/>
      <c r="W7" s="79"/>
      <c r="X7" s="72"/>
      <c r="Y7" s="73"/>
      <c r="Z7" s="73"/>
      <c r="AA7" s="73"/>
      <c r="AB7" s="74"/>
      <c r="AC7" s="7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  <c r="BN7" s="28" t="s">
        <v>49</v>
      </c>
      <c r="BO7" s="27" t="s">
        <v>36</v>
      </c>
    </row>
    <row r="8" spans="1:67" ht="15">
      <c r="A8" s="24"/>
      <c r="B8" s="76"/>
      <c r="C8" s="77"/>
      <c r="D8" s="78"/>
      <c r="E8" s="78"/>
      <c r="F8" s="79"/>
      <c r="G8" s="81"/>
      <c r="H8" s="82"/>
      <c r="I8" s="82"/>
      <c r="J8" s="82"/>
      <c r="K8" s="82"/>
      <c r="L8" s="82"/>
      <c r="M8" s="83"/>
      <c r="N8" s="84"/>
      <c r="O8" s="16"/>
      <c r="P8" s="16"/>
      <c r="Q8" s="16"/>
      <c r="R8" s="16"/>
      <c r="S8" s="16"/>
      <c r="T8" s="76"/>
      <c r="U8" s="78"/>
      <c r="V8" s="78"/>
      <c r="W8" s="79"/>
      <c r="X8" s="81"/>
      <c r="Y8" s="82"/>
      <c r="Z8" s="82"/>
      <c r="AA8" s="82"/>
      <c r="AB8" s="85"/>
      <c r="AC8" s="8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  <c r="BN8" s="28" t="s">
        <v>148</v>
      </c>
      <c r="BO8" s="27" t="s">
        <v>37</v>
      </c>
    </row>
    <row r="9" spans="1:67" ht="30">
      <c r="A9" s="24"/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7"/>
      <c r="BN9" s="28" t="s">
        <v>56</v>
      </c>
      <c r="BO9" s="27" t="s">
        <v>38</v>
      </c>
    </row>
    <row r="10" spans="1:67" ht="30">
      <c r="A10" s="24"/>
      <c r="B10" s="89" t="s">
        <v>17</v>
      </c>
      <c r="C10" s="89"/>
      <c r="D10" s="89"/>
      <c r="E10" s="89"/>
      <c r="F10" s="89"/>
      <c r="G10" s="89" t="s">
        <v>8</v>
      </c>
      <c r="H10" s="89"/>
      <c r="I10" s="89"/>
      <c r="J10" s="89"/>
      <c r="K10" s="89"/>
      <c r="L10" s="89" t="s">
        <v>86</v>
      </c>
      <c r="M10" s="89"/>
      <c r="N10" s="89" t="s">
        <v>158</v>
      </c>
      <c r="O10" s="89"/>
      <c r="P10" s="89"/>
      <c r="Q10" s="60" t="s">
        <v>174</v>
      </c>
      <c r="R10" s="61"/>
      <c r="S10" s="62"/>
      <c r="T10" s="89" t="s">
        <v>15</v>
      </c>
      <c r="U10" s="89"/>
      <c r="V10" s="89"/>
      <c r="W10" s="89"/>
      <c r="X10" s="89"/>
      <c r="Y10" s="89"/>
      <c r="Z10" s="89"/>
      <c r="AA10" s="89"/>
      <c r="AB10" s="56"/>
      <c r="AC10" s="89" t="s">
        <v>16</v>
      </c>
      <c r="AD10" s="89"/>
      <c r="AE10" s="89"/>
      <c r="AF10" s="89"/>
      <c r="AG10" s="89"/>
      <c r="AH10" s="89" t="s">
        <v>146</v>
      </c>
      <c r="AI10" s="89"/>
      <c r="AJ10" s="89"/>
      <c r="AK10" s="89"/>
      <c r="AL10" s="89"/>
      <c r="AM10" s="89"/>
      <c r="AN10" s="89"/>
      <c r="AO10" s="89"/>
      <c r="AP10" s="60" t="s">
        <v>179</v>
      </c>
      <c r="AQ10" s="61"/>
      <c r="AR10" s="62"/>
      <c r="AS10" s="89" t="s">
        <v>147</v>
      </c>
      <c r="AT10" s="89"/>
      <c r="AU10" s="89"/>
      <c r="AV10" s="89"/>
      <c r="AW10" s="89"/>
      <c r="AX10" s="89" t="s">
        <v>18</v>
      </c>
      <c r="AY10" s="89"/>
      <c r="AZ10" s="89"/>
      <c r="BA10" s="89"/>
      <c r="BB10" s="89"/>
      <c r="BC10" s="29"/>
      <c r="BD10" s="29"/>
      <c r="BE10" s="29"/>
      <c r="BF10" s="29"/>
      <c r="BG10" s="29"/>
      <c r="BN10" s="28" t="s">
        <v>60</v>
      </c>
      <c r="BO10" s="27" t="s">
        <v>39</v>
      </c>
    </row>
    <row r="11" spans="1:67" ht="15">
      <c r="A11" s="24"/>
      <c r="B11" s="88" t="s">
        <v>156</v>
      </c>
      <c r="C11" s="63" t="s">
        <v>166</v>
      </c>
      <c r="D11" s="88" t="s">
        <v>157</v>
      </c>
      <c r="E11" s="88" t="s">
        <v>167</v>
      </c>
      <c r="F11" s="88" t="s">
        <v>9</v>
      </c>
      <c r="G11" s="88" t="s">
        <v>10</v>
      </c>
      <c r="H11" s="87" t="s">
        <v>4</v>
      </c>
      <c r="I11" s="87" t="s">
        <v>6</v>
      </c>
      <c r="J11" s="87" t="s">
        <v>7</v>
      </c>
      <c r="K11" s="87" t="s">
        <v>5</v>
      </c>
      <c r="L11" s="95" t="s">
        <v>28</v>
      </c>
      <c r="M11" s="95" t="s">
        <v>29</v>
      </c>
      <c r="N11" s="88" t="s">
        <v>168</v>
      </c>
      <c r="O11" s="95" t="s">
        <v>169</v>
      </c>
      <c r="P11" s="87" t="s">
        <v>170</v>
      </c>
      <c r="Q11" s="58" t="s">
        <v>171</v>
      </c>
      <c r="R11" s="58" t="s">
        <v>172</v>
      </c>
      <c r="S11" s="58" t="s">
        <v>173</v>
      </c>
      <c r="T11" s="87" t="s">
        <v>141</v>
      </c>
      <c r="U11" s="87" t="s">
        <v>142</v>
      </c>
      <c r="V11" s="87" t="s">
        <v>143</v>
      </c>
      <c r="W11" s="87" t="s">
        <v>12</v>
      </c>
      <c r="X11" s="87" t="s">
        <v>144</v>
      </c>
      <c r="Y11" s="87" t="s">
        <v>145</v>
      </c>
      <c r="Z11" s="87" t="s">
        <v>13</v>
      </c>
      <c r="AA11" s="87" t="s">
        <v>175</v>
      </c>
      <c r="AB11" s="58" t="s">
        <v>176</v>
      </c>
      <c r="AC11" s="88" t="s">
        <v>19</v>
      </c>
      <c r="AD11" s="88" t="s">
        <v>20</v>
      </c>
      <c r="AE11" s="88" t="s">
        <v>21</v>
      </c>
      <c r="AF11" s="88" t="s">
        <v>22</v>
      </c>
      <c r="AG11" s="88" t="s">
        <v>23</v>
      </c>
      <c r="AH11" s="87" t="s">
        <v>96</v>
      </c>
      <c r="AI11" s="87" t="s">
        <v>25</v>
      </c>
      <c r="AJ11" s="87" t="s">
        <v>97</v>
      </c>
      <c r="AK11" s="87" t="s">
        <v>26</v>
      </c>
      <c r="AL11" s="87" t="s">
        <v>24</v>
      </c>
      <c r="AM11" s="87" t="s">
        <v>27</v>
      </c>
      <c r="AN11" s="87" t="s">
        <v>163</v>
      </c>
      <c r="AO11" s="87" t="s">
        <v>14</v>
      </c>
      <c r="AP11" s="58" t="s">
        <v>176</v>
      </c>
      <c r="AQ11" s="58" t="s">
        <v>177</v>
      </c>
      <c r="AR11" s="58" t="s">
        <v>178</v>
      </c>
      <c r="AS11" s="88" t="s">
        <v>0</v>
      </c>
      <c r="AT11" s="88" t="s">
        <v>1</v>
      </c>
      <c r="AU11" s="88" t="s">
        <v>2</v>
      </c>
      <c r="AV11" s="88" t="s">
        <v>3</v>
      </c>
      <c r="AW11" s="88" t="s">
        <v>11</v>
      </c>
      <c r="AX11" s="88" t="s">
        <v>151</v>
      </c>
      <c r="AY11" s="88" t="s">
        <v>152</v>
      </c>
      <c r="AZ11" s="88" t="s">
        <v>18</v>
      </c>
      <c r="BA11" s="88"/>
      <c r="BB11" s="88"/>
      <c r="BN11" s="28" t="s">
        <v>62</v>
      </c>
      <c r="BO11" s="27" t="s">
        <v>40</v>
      </c>
    </row>
    <row r="12" spans="1:67" ht="62.25" customHeight="1">
      <c r="A12" s="24"/>
      <c r="B12" s="88"/>
      <c r="C12" s="64"/>
      <c r="D12" s="88"/>
      <c r="E12" s="88"/>
      <c r="F12" s="88"/>
      <c r="G12" s="88"/>
      <c r="H12" s="87"/>
      <c r="I12" s="87"/>
      <c r="J12" s="87"/>
      <c r="K12" s="87"/>
      <c r="L12" s="95"/>
      <c r="M12" s="95"/>
      <c r="N12" s="88"/>
      <c r="O12" s="95"/>
      <c r="P12" s="87"/>
      <c r="Q12" s="59"/>
      <c r="R12" s="59"/>
      <c r="S12" s="59"/>
      <c r="T12" s="87"/>
      <c r="U12" s="87"/>
      <c r="V12" s="87"/>
      <c r="W12" s="87"/>
      <c r="X12" s="87"/>
      <c r="Y12" s="87"/>
      <c r="Z12" s="87"/>
      <c r="AA12" s="87"/>
      <c r="AB12" s="59"/>
      <c r="AC12" s="88"/>
      <c r="AD12" s="88"/>
      <c r="AE12" s="88"/>
      <c r="AF12" s="88"/>
      <c r="AG12" s="88"/>
      <c r="AH12" s="87"/>
      <c r="AI12" s="87"/>
      <c r="AJ12" s="87"/>
      <c r="AK12" s="87"/>
      <c r="AL12" s="87"/>
      <c r="AM12" s="87"/>
      <c r="AN12" s="87"/>
      <c r="AO12" s="87"/>
      <c r="AP12" s="59"/>
      <c r="AQ12" s="59"/>
      <c r="AR12" s="59"/>
      <c r="AS12" s="88"/>
      <c r="AT12" s="88"/>
      <c r="AU12" s="88"/>
      <c r="AV12" s="88"/>
      <c r="AW12" s="88"/>
      <c r="AX12" s="88"/>
      <c r="AY12" s="88"/>
      <c r="AZ12" s="30" t="s">
        <v>153</v>
      </c>
      <c r="BA12" s="30" t="s">
        <v>154</v>
      </c>
      <c r="BB12" s="30" t="s">
        <v>155</v>
      </c>
      <c r="BN12" s="28" t="s">
        <v>68</v>
      </c>
      <c r="BO12" s="27" t="s">
        <v>42</v>
      </c>
    </row>
    <row r="13" spans="1:67" s="42" customFormat="1" ht="75">
      <c r="A13" s="31"/>
      <c r="B13" s="32"/>
      <c r="C13" s="32"/>
      <c r="D13" s="33"/>
      <c r="E13" s="34"/>
      <c r="F13" s="34"/>
      <c r="G13" s="34"/>
      <c r="H13" s="34"/>
      <c r="I13" s="34"/>
      <c r="J13" s="34"/>
      <c r="K13" s="35"/>
      <c r="L13" s="36"/>
      <c r="M13" s="34"/>
      <c r="N13" s="37"/>
      <c r="O13" s="34"/>
      <c r="P13" s="34"/>
      <c r="Q13" s="34"/>
      <c r="R13" s="34"/>
      <c r="S13" s="34"/>
      <c r="T13" s="34">
        <v>6</v>
      </c>
      <c r="U13" s="34">
        <v>2</v>
      </c>
      <c r="V13" s="38">
        <f aca="true" t="shared" si="0" ref="V13:V23">+T13*U13</f>
        <v>12</v>
      </c>
      <c r="W13" s="35" t="str">
        <f aca="true" t="shared" si="1" ref="W13:W22">IF(AND(V13&gt;=0,V13&lt;=4),"BAJO",IF(AND(V13&gt;=6,V13&lt;=8),"MEDIO",IF(AND(V13&gt;=10,V13&lt;=20),"ALTO",IF(AND(V13&gt;=24,V13&lt;=40),"MUY ALTO"))))</f>
        <v>ALTO</v>
      </c>
      <c r="X13" s="34">
        <v>25</v>
      </c>
      <c r="Y13" s="35">
        <f aca="true" t="shared" si="2" ref="Y13:Y22">+V13*X13</f>
        <v>300</v>
      </c>
      <c r="Z13" s="35" t="str">
        <f aca="true" t="shared" si="3" ref="Z13:Z44"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35" t="str">
        <f aca="true" t="shared" si="4" ref="AA13:AA35">+IF(AND(Y13&gt;=0.1,Y13&lt;=31),"IV",IF(AND(Y13&gt;=40,Y13&lt;=120),"III",IF(AND(Y13&gt;=150,Y13&lt;=500),"II",IF(AND(Y13&gt;=600,Y13&lt;=4000),"I",IF(AND(Y13=0),"-")))))</f>
        <v>II</v>
      </c>
      <c r="AB13" s="35"/>
      <c r="AC13" s="34"/>
      <c r="AD13" s="34"/>
      <c r="AE13" s="39"/>
      <c r="AF13" s="39"/>
      <c r="AG13" s="34"/>
      <c r="AH13" s="34"/>
      <c r="AI13" s="34"/>
      <c r="AJ13" s="35">
        <f aca="true" t="shared" si="5" ref="AJ13:AJ22">+AH13*AI13</f>
        <v>0</v>
      </c>
      <c r="AK13" s="35" t="str">
        <f aca="true" t="shared" si="6" ref="AK13:AK22">IF(AND(AJ13&gt;=0,AJ13&lt;=4),"BAJO",IF(AND(AJ13&gt;=6,AJ13&lt;=8),"MEDIO",IF(AND(AJ13&gt;=10,AJ13&lt;=20),"ALTO",IF(AND(AJ13&gt;=24,AJ13&lt;=40),"MUY ALTO"))))</f>
        <v>BAJO</v>
      </c>
      <c r="AL13" s="34"/>
      <c r="AM13" s="38">
        <f aca="true" t="shared" si="7" ref="AM13:AM34">+AJ13*AL13</f>
        <v>0</v>
      </c>
      <c r="AN13" s="35" t="str">
        <f aca="true" t="shared" si="8" ref="AN13:AN22"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-</v>
      </c>
      <c r="AO13" s="38" t="str">
        <f>+IF(AND(AM13&gt;=0.1,AM13&lt;=31),"IV",IF(AND(AM13&gt;=40,AM13&lt;=120),"III",IF(AND(AM13&gt;=150,AM13&lt;=500),"II",IF(AND(AM13&gt;=600,AM13&lt;=4000),"I",IF(AND(AM13=0),"-")))))</f>
        <v>-</v>
      </c>
      <c r="AP13" s="38"/>
      <c r="AQ13" s="38"/>
      <c r="AR13" s="38"/>
      <c r="AS13" s="39"/>
      <c r="AT13" s="40"/>
      <c r="AU13" s="40"/>
      <c r="AV13" s="40"/>
      <c r="AW13" s="40"/>
      <c r="AX13" s="39"/>
      <c r="AY13" s="41"/>
      <c r="AZ13" s="41"/>
      <c r="BA13" s="39"/>
      <c r="BB13" s="39" t="s">
        <v>164</v>
      </c>
      <c r="BN13" s="28" t="s">
        <v>75</v>
      </c>
      <c r="BO13" s="27" t="s">
        <v>43</v>
      </c>
    </row>
    <row r="14" spans="1:67" s="42" customFormat="1" ht="30">
      <c r="A14" s="31"/>
      <c r="B14" s="32"/>
      <c r="C14" s="32"/>
      <c r="D14" s="33"/>
      <c r="E14" s="43"/>
      <c r="F14" s="44"/>
      <c r="G14" s="44"/>
      <c r="H14" s="44"/>
      <c r="I14" s="44"/>
      <c r="J14" s="44"/>
      <c r="K14" s="45"/>
      <c r="L14" s="36"/>
      <c r="M14" s="34"/>
      <c r="N14" s="44"/>
      <c r="O14" s="44"/>
      <c r="P14" s="44"/>
      <c r="Q14" s="44"/>
      <c r="R14" s="44"/>
      <c r="S14" s="44"/>
      <c r="T14" s="34"/>
      <c r="U14" s="34"/>
      <c r="V14" s="38">
        <f t="shared" si="0"/>
        <v>0</v>
      </c>
      <c r="W14" s="35" t="str">
        <f t="shared" si="1"/>
        <v>BAJO</v>
      </c>
      <c r="X14" s="34"/>
      <c r="Y14" s="35">
        <f t="shared" si="2"/>
        <v>0</v>
      </c>
      <c r="Z14" s="35" t="str">
        <f t="shared" si="3"/>
        <v>-</v>
      </c>
      <c r="AA14" s="35" t="str">
        <f t="shared" si="4"/>
        <v>-</v>
      </c>
      <c r="AB14" s="35"/>
      <c r="AC14" s="34"/>
      <c r="AD14" s="34"/>
      <c r="AE14" s="39"/>
      <c r="AF14" s="39"/>
      <c r="AG14" s="34"/>
      <c r="AH14" s="34"/>
      <c r="AI14" s="34"/>
      <c r="AJ14" s="35">
        <f t="shared" si="5"/>
        <v>0</v>
      </c>
      <c r="AK14" s="35" t="str">
        <f t="shared" si="6"/>
        <v>BAJO</v>
      </c>
      <c r="AL14" s="34"/>
      <c r="AM14" s="38">
        <f t="shared" si="7"/>
        <v>0</v>
      </c>
      <c r="AN14" s="35" t="str">
        <f t="shared" si="8"/>
        <v>-</v>
      </c>
      <c r="AO14" s="38" t="str">
        <f>+IF(AND(AM14&gt;=0.1,AM14&lt;=31),"IV",IF(AND(AM14&gt;=40,AM14&lt;=120),"III",IF(AND(AM14&gt;=150,AM14&lt;=500),"II",IF(AND(AM14&gt;=600,AM14&lt;=4000),"I",IF(AND(AM14=0),"-")))))</f>
        <v>-</v>
      </c>
      <c r="AP14" s="38"/>
      <c r="AQ14" s="38"/>
      <c r="AR14" s="38"/>
      <c r="AS14" s="39"/>
      <c r="AT14" s="40"/>
      <c r="AU14" s="40"/>
      <c r="AV14" s="40"/>
      <c r="AW14" s="40"/>
      <c r="AX14" s="39"/>
      <c r="AY14" s="41"/>
      <c r="AZ14" s="41"/>
      <c r="BA14" s="39"/>
      <c r="BB14" s="39" t="s">
        <v>162</v>
      </c>
      <c r="BN14" s="28" t="s">
        <v>73</v>
      </c>
      <c r="BO14" s="27" t="s">
        <v>44</v>
      </c>
    </row>
    <row r="15" spans="1:67" s="42" customFormat="1" ht="15">
      <c r="A15" s="31"/>
      <c r="B15" s="32"/>
      <c r="C15" s="32"/>
      <c r="D15" s="33"/>
      <c r="E15" s="43"/>
      <c r="F15" s="44"/>
      <c r="G15" s="44"/>
      <c r="H15" s="44"/>
      <c r="I15" s="44"/>
      <c r="J15" s="44"/>
      <c r="K15" s="45"/>
      <c r="L15" s="36"/>
      <c r="M15" s="34"/>
      <c r="N15" s="44"/>
      <c r="O15" s="44"/>
      <c r="P15" s="44"/>
      <c r="Q15" s="44"/>
      <c r="R15" s="44"/>
      <c r="S15" s="44"/>
      <c r="T15" s="34"/>
      <c r="U15" s="34"/>
      <c r="V15" s="38">
        <f t="shared" si="0"/>
        <v>0</v>
      </c>
      <c r="W15" s="35" t="str">
        <f t="shared" si="1"/>
        <v>BAJO</v>
      </c>
      <c r="X15" s="34"/>
      <c r="Y15" s="35">
        <f t="shared" si="2"/>
        <v>0</v>
      </c>
      <c r="Z15" s="35" t="str">
        <f t="shared" si="3"/>
        <v>-</v>
      </c>
      <c r="AA15" s="35" t="str">
        <f t="shared" si="4"/>
        <v>-</v>
      </c>
      <c r="AB15" s="35"/>
      <c r="AC15" s="34"/>
      <c r="AD15" s="34"/>
      <c r="AE15" s="39"/>
      <c r="AF15" s="39"/>
      <c r="AG15" s="34"/>
      <c r="AH15" s="34"/>
      <c r="AI15" s="34"/>
      <c r="AJ15" s="35">
        <f t="shared" si="5"/>
        <v>0</v>
      </c>
      <c r="AK15" s="35" t="str">
        <f t="shared" si="6"/>
        <v>BAJO</v>
      </c>
      <c r="AL15" s="34"/>
      <c r="AM15" s="38">
        <f t="shared" si="7"/>
        <v>0</v>
      </c>
      <c r="AN15" s="35" t="str">
        <f t="shared" si="8"/>
        <v>-</v>
      </c>
      <c r="AO15" s="38" t="str">
        <f aca="true" t="shared" si="9" ref="AO15:AO22">+IF(AND(AM15&gt;=0.1,AM15&lt;=31),"IV",IF(AND(AM15&gt;=40,AM15&lt;=120),"III",IF(AND(AM15&gt;=150,AM15&lt;=500),"II",IF(AND(AM15&gt;=600,AM15&lt;=4000),"I",IF(AND(AM15=0),"-")))))</f>
        <v>-</v>
      </c>
      <c r="AP15" s="38"/>
      <c r="AQ15" s="38"/>
      <c r="AR15" s="38"/>
      <c r="AS15" s="39"/>
      <c r="AT15" s="39"/>
      <c r="AU15" s="40"/>
      <c r="AV15" s="40"/>
      <c r="AW15" s="40"/>
      <c r="AX15" s="39"/>
      <c r="AY15" s="41"/>
      <c r="AZ15" s="41"/>
      <c r="BA15" s="39"/>
      <c r="BB15" s="39" t="s">
        <v>162</v>
      </c>
      <c r="BO15" s="27" t="s">
        <v>45</v>
      </c>
    </row>
    <row r="16" spans="1:67" s="42" customFormat="1" ht="15">
      <c r="A16" s="31"/>
      <c r="B16" s="32"/>
      <c r="C16" s="32"/>
      <c r="D16" s="33"/>
      <c r="E16" s="34"/>
      <c r="F16" s="34"/>
      <c r="G16" s="34"/>
      <c r="H16" s="34"/>
      <c r="I16" s="34"/>
      <c r="J16" s="34"/>
      <c r="K16" s="35"/>
      <c r="L16" s="36"/>
      <c r="M16" s="34"/>
      <c r="N16" s="37"/>
      <c r="O16" s="34"/>
      <c r="P16" s="34"/>
      <c r="Q16" s="34"/>
      <c r="R16" s="34"/>
      <c r="S16" s="34"/>
      <c r="T16" s="34"/>
      <c r="U16" s="34"/>
      <c r="V16" s="38">
        <f t="shared" si="0"/>
        <v>0</v>
      </c>
      <c r="W16" s="35" t="str">
        <f t="shared" si="1"/>
        <v>BAJO</v>
      </c>
      <c r="X16" s="34"/>
      <c r="Y16" s="35">
        <f t="shared" si="2"/>
        <v>0</v>
      </c>
      <c r="Z16" s="35" t="str">
        <f t="shared" si="3"/>
        <v>-</v>
      </c>
      <c r="AA16" s="35" t="str">
        <f t="shared" si="4"/>
        <v>-</v>
      </c>
      <c r="AB16" s="35"/>
      <c r="AC16" s="34"/>
      <c r="AD16" s="34"/>
      <c r="AE16" s="34"/>
      <c r="AF16" s="39"/>
      <c r="AG16" s="34"/>
      <c r="AH16" s="34"/>
      <c r="AI16" s="34"/>
      <c r="AJ16" s="35">
        <f t="shared" si="5"/>
        <v>0</v>
      </c>
      <c r="AK16" s="35" t="str">
        <f t="shared" si="6"/>
        <v>BAJO</v>
      </c>
      <c r="AL16" s="34"/>
      <c r="AM16" s="38">
        <f t="shared" si="7"/>
        <v>0</v>
      </c>
      <c r="AN16" s="35" t="str">
        <f t="shared" si="8"/>
        <v>-</v>
      </c>
      <c r="AO16" s="38" t="str">
        <f t="shared" si="9"/>
        <v>-</v>
      </c>
      <c r="AP16" s="38"/>
      <c r="AQ16" s="38"/>
      <c r="AR16" s="38"/>
      <c r="AS16" s="39"/>
      <c r="AT16" s="40"/>
      <c r="AU16" s="40"/>
      <c r="AV16" s="40"/>
      <c r="AW16" s="40"/>
      <c r="AX16" s="39"/>
      <c r="AY16" s="41"/>
      <c r="AZ16" s="41"/>
      <c r="BA16" s="39"/>
      <c r="BB16" s="39" t="s">
        <v>162</v>
      </c>
      <c r="BO16" s="27" t="s">
        <v>112</v>
      </c>
    </row>
    <row r="17" spans="1:67" s="42" customFormat="1" ht="30">
      <c r="A17" s="31"/>
      <c r="B17" s="32"/>
      <c r="C17" s="32"/>
      <c r="D17" s="33"/>
      <c r="E17" s="34"/>
      <c r="F17" s="34"/>
      <c r="G17" s="34"/>
      <c r="H17" s="34"/>
      <c r="I17" s="34"/>
      <c r="J17" s="34"/>
      <c r="K17" s="35"/>
      <c r="L17" s="36"/>
      <c r="M17" s="34"/>
      <c r="N17" s="37"/>
      <c r="O17" s="34"/>
      <c r="P17" s="34"/>
      <c r="Q17" s="34"/>
      <c r="R17" s="34"/>
      <c r="S17" s="34"/>
      <c r="T17" s="34"/>
      <c r="U17" s="34"/>
      <c r="V17" s="38">
        <f t="shared" si="0"/>
        <v>0</v>
      </c>
      <c r="W17" s="35" t="str">
        <f t="shared" si="1"/>
        <v>BAJO</v>
      </c>
      <c r="X17" s="34"/>
      <c r="Y17" s="35">
        <f t="shared" si="2"/>
        <v>0</v>
      </c>
      <c r="Z17" s="35" t="str">
        <f t="shared" si="3"/>
        <v>-</v>
      </c>
      <c r="AA17" s="35" t="str">
        <f t="shared" si="4"/>
        <v>-</v>
      </c>
      <c r="AB17" s="35"/>
      <c r="AC17" s="34"/>
      <c r="AD17" s="34"/>
      <c r="AE17" s="34"/>
      <c r="AF17" s="39"/>
      <c r="AG17" s="34"/>
      <c r="AH17" s="34"/>
      <c r="AI17" s="34"/>
      <c r="AJ17" s="35">
        <f t="shared" si="5"/>
        <v>0</v>
      </c>
      <c r="AK17" s="35" t="str">
        <f t="shared" si="6"/>
        <v>BAJO</v>
      </c>
      <c r="AL17" s="34"/>
      <c r="AM17" s="38">
        <f t="shared" si="7"/>
        <v>0</v>
      </c>
      <c r="AN17" s="35" t="str">
        <f t="shared" si="8"/>
        <v>-</v>
      </c>
      <c r="AO17" s="38" t="str">
        <f t="shared" si="9"/>
        <v>-</v>
      </c>
      <c r="AP17" s="38"/>
      <c r="AQ17" s="38"/>
      <c r="AR17" s="38"/>
      <c r="AS17" s="39"/>
      <c r="AT17" s="40"/>
      <c r="AU17" s="40"/>
      <c r="AV17" s="40"/>
      <c r="AW17" s="40"/>
      <c r="AX17" s="39"/>
      <c r="AY17" s="41"/>
      <c r="AZ17" s="41"/>
      <c r="BA17" s="39"/>
      <c r="BB17" s="39" t="s">
        <v>162</v>
      </c>
      <c r="BO17" s="27" t="s">
        <v>126</v>
      </c>
    </row>
    <row r="18" spans="1:67" s="42" customFormat="1" ht="30">
      <c r="A18" s="31"/>
      <c r="B18" s="32"/>
      <c r="C18" s="32"/>
      <c r="D18" s="33"/>
      <c r="E18" s="34"/>
      <c r="F18" s="34"/>
      <c r="G18" s="34"/>
      <c r="H18" s="34"/>
      <c r="I18" s="34"/>
      <c r="J18" s="34"/>
      <c r="K18" s="35"/>
      <c r="L18" s="36"/>
      <c r="M18" s="34"/>
      <c r="N18" s="37"/>
      <c r="O18" s="34"/>
      <c r="P18" s="34"/>
      <c r="Q18" s="34"/>
      <c r="R18" s="34"/>
      <c r="S18" s="34"/>
      <c r="T18" s="34"/>
      <c r="U18" s="34"/>
      <c r="V18" s="38">
        <f t="shared" si="0"/>
        <v>0</v>
      </c>
      <c r="W18" s="35" t="str">
        <f t="shared" si="1"/>
        <v>BAJO</v>
      </c>
      <c r="X18" s="34"/>
      <c r="Y18" s="35">
        <f t="shared" si="2"/>
        <v>0</v>
      </c>
      <c r="Z18" s="35" t="str">
        <f t="shared" si="3"/>
        <v>-</v>
      </c>
      <c r="AA18" s="35" t="str">
        <f t="shared" si="4"/>
        <v>-</v>
      </c>
      <c r="AB18" s="35"/>
      <c r="AC18" s="34"/>
      <c r="AD18" s="34"/>
      <c r="AE18" s="34"/>
      <c r="AF18" s="39"/>
      <c r="AG18" s="34"/>
      <c r="AH18" s="34"/>
      <c r="AI18" s="34"/>
      <c r="AJ18" s="35">
        <f t="shared" si="5"/>
        <v>0</v>
      </c>
      <c r="AK18" s="35" t="str">
        <f t="shared" si="6"/>
        <v>BAJO</v>
      </c>
      <c r="AL18" s="34"/>
      <c r="AM18" s="38">
        <f t="shared" si="7"/>
        <v>0</v>
      </c>
      <c r="AN18" s="35" t="str">
        <f t="shared" si="8"/>
        <v>-</v>
      </c>
      <c r="AO18" s="38" t="str">
        <f t="shared" si="9"/>
        <v>-</v>
      </c>
      <c r="AP18" s="38"/>
      <c r="AQ18" s="38"/>
      <c r="AR18" s="38"/>
      <c r="AS18" s="39"/>
      <c r="AT18" s="40"/>
      <c r="AU18" s="40"/>
      <c r="AV18" s="40"/>
      <c r="AW18" s="40"/>
      <c r="AX18" s="39"/>
      <c r="AY18" s="41"/>
      <c r="AZ18" s="41"/>
      <c r="BA18" s="39"/>
      <c r="BB18" s="39" t="s">
        <v>162</v>
      </c>
      <c r="BO18" s="27" t="s">
        <v>127</v>
      </c>
    </row>
    <row r="19" spans="1:67" s="42" customFormat="1" ht="15">
      <c r="A19" s="31"/>
      <c r="B19" s="32"/>
      <c r="C19" s="32"/>
      <c r="D19" s="33"/>
      <c r="E19" s="34"/>
      <c r="F19" s="34"/>
      <c r="G19" s="34"/>
      <c r="H19" s="34"/>
      <c r="I19" s="34"/>
      <c r="J19" s="34"/>
      <c r="K19" s="35"/>
      <c r="L19" s="36"/>
      <c r="M19" s="34"/>
      <c r="N19" s="37"/>
      <c r="O19" s="34"/>
      <c r="P19" s="34"/>
      <c r="Q19" s="34"/>
      <c r="R19" s="34"/>
      <c r="S19" s="34"/>
      <c r="T19" s="34"/>
      <c r="U19" s="34"/>
      <c r="V19" s="38">
        <f t="shared" si="0"/>
        <v>0</v>
      </c>
      <c r="W19" s="35" t="str">
        <f t="shared" si="1"/>
        <v>BAJO</v>
      </c>
      <c r="X19" s="34"/>
      <c r="Y19" s="35">
        <f t="shared" si="2"/>
        <v>0</v>
      </c>
      <c r="Z19" s="35" t="str">
        <f t="shared" si="3"/>
        <v>-</v>
      </c>
      <c r="AA19" s="35" t="str">
        <f t="shared" si="4"/>
        <v>-</v>
      </c>
      <c r="AB19" s="35"/>
      <c r="AC19" s="34"/>
      <c r="AD19" s="34"/>
      <c r="AE19" s="34"/>
      <c r="AF19" s="39"/>
      <c r="AG19" s="34"/>
      <c r="AH19" s="34"/>
      <c r="AI19" s="34"/>
      <c r="AJ19" s="35">
        <f t="shared" si="5"/>
        <v>0</v>
      </c>
      <c r="AK19" s="35" t="str">
        <f t="shared" si="6"/>
        <v>BAJO</v>
      </c>
      <c r="AL19" s="34"/>
      <c r="AM19" s="38">
        <f t="shared" si="7"/>
        <v>0</v>
      </c>
      <c r="AN19" s="35" t="str">
        <f t="shared" si="8"/>
        <v>-</v>
      </c>
      <c r="AO19" s="38" t="str">
        <f t="shared" si="9"/>
        <v>-</v>
      </c>
      <c r="AP19" s="38"/>
      <c r="AQ19" s="38"/>
      <c r="AR19" s="38"/>
      <c r="AS19" s="39"/>
      <c r="AT19" s="40"/>
      <c r="AU19" s="40"/>
      <c r="AV19" s="40"/>
      <c r="AW19" s="40"/>
      <c r="AX19" s="39"/>
      <c r="AY19" s="41"/>
      <c r="AZ19" s="41"/>
      <c r="BA19" s="39"/>
      <c r="BB19" s="39" t="s">
        <v>162</v>
      </c>
      <c r="BO19" s="27" t="s">
        <v>128</v>
      </c>
    </row>
    <row r="20" spans="1:67" s="42" customFormat="1" ht="30">
      <c r="A20" s="31"/>
      <c r="B20" s="32"/>
      <c r="C20" s="32"/>
      <c r="D20" s="33"/>
      <c r="E20" s="34"/>
      <c r="F20" s="34"/>
      <c r="G20" s="34"/>
      <c r="H20" s="34"/>
      <c r="I20" s="34"/>
      <c r="J20" s="34"/>
      <c r="K20" s="35"/>
      <c r="L20" s="36"/>
      <c r="M20" s="34"/>
      <c r="N20" s="37"/>
      <c r="O20" s="34"/>
      <c r="P20" s="34"/>
      <c r="Q20" s="34"/>
      <c r="R20" s="34"/>
      <c r="S20" s="34"/>
      <c r="T20" s="34"/>
      <c r="U20" s="34"/>
      <c r="V20" s="38">
        <f t="shared" si="0"/>
        <v>0</v>
      </c>
      <c r="W20" s="35" t="str">
        <f t="shared" si="1"/>
        <v>BAJO</v>
      </c>
      <c r="X20" s="34"/>
      <c r="Y20" s="35">
        <f t="shared" si="2"/>
        <v>0</v>
      </c>
      <c r="Z20" s="35" t="str">
        <f t="shared" si="3"/>
        <v>-</v>
      </c>
      <c r="AA20" s="35" t="str">
        <f t="shared" si="4"/>
        <v>-</v>
      </c>
      <c r="AB20" s="35"/>
      <c r="AC20" s="34"/>
      <c r="AD20" s="34"/>
      <c r="AE20" s="34"/>
      <c r="AF20" s="39"/>
      <c r="AG20" s="34"/>
      <c r="AH20" s="34"/>
      <c r="AI20" s="34"/>
      <c r="AJ20" s="35">
        <f t="shared" si="5"/>
        <v>0</v>
      </c>
      <c r="AK20" s="35" t="str">
        <f t="shared" si="6"/>
        <v>BAJO</v>
      </c>
      <c r="AL20" s="34"/>
      <c r="AM20" s="38">
        <f t="shared" si="7"/>
        <v>0</v>
      </c>
      <c r="AN20" s="35" t="str">
        <f t="shared" si="8"/>
        <v>-</v>
      </c>
      <c r="AO20" s="38" t="str">
        <f t="shared" si="9"/>
        <v>-</v>
      </c>
      <c r="AP20" s="38"/>
      <c r="AQ20" s="38"/>
      <c r="AR20" s="38"/>
      <c r="AS20" s="39"/>
      <c r="AT20" s="40"/>
      <c r="AU20" s="40"/>
      <c r="AV20" s="40"/>
      <c r="AW20" s="40"/>
      <c r="AX20" s="39"/>
      <c r="AY20" s="41"/>
      <c r="AZ20" s="41"/>
      <c r="BA20" s="39"/>
      <c r="BB20" s="39" t="s">
        <v>162</v>
      </c>
      <c r="BO20" s="27" t="s">
        <v>129</v>
      </c>
    </row>
    <row r="21" spans="1:67" s="42" customFormat="1" ht="45">
      <c r="A21" s="31"/>
      <c r="B21" s="32"/>
      <c r="C21" s="32"/>
      <c r="D21" s="33"/>
      <c r="E21" s="34"/>
      <c r="F21" s="34"/>
      <c r="G21" s="34"/>
      <c r="H21" s="34"/>
      <c r="I21" s="34"/>
      <c r="J21" s="34"/>
      <c r="K21" s="35"/>
      <c r="L21" s="36"/>
      <c r="M21" s="34"/>
      <c r="N21" s="37"/>
      <c r="O21" s="34"/>
      <c r="P21" s="34"/>
      <c r="Q21" s="34"/>
      <c r="R21" s="34"/>
      <c r="S21" s="34"/>
      <c r="T21" s="34"/>
      <c r="U21" s="34"/>
      <c r="V21" s="38">
        <f t="shared" si="0"/>
        <v>0</v>
      </c>
      <c r="W21" s="35" t="str">
        <f t="shared" si="1"/>
        <v>BAJO</v>
      </c>
      <c r="X21" s="34"/>
      <c r="Y21" s="35">
        <f t="shared" si="2"/>
        <v>0</v>
      </c>
      <c r="Z21" s="35" t="str">
        <f t="shared" si="3"/>
        <v>-</v>
      </c>
      <c r="AA21" s="35" t="str">
        <f t="shared" si="4"/>
        <v>-</v>
      </c>
      <c r="AB21" s="35"/>
      <c r="AC21" s="34"/>
      <c r="AD21" s="34"/>
      <c r="AE21" s="34"/>
      <c r="AF21" s="39"/>
      <c r="AG21" s="34"/>
      <c r="AH21" s="34"/>
      <c r="AI21" s="34"/>
      <c r="AJ21" s="35">
        <f t="shared" si="5"/>
        <v>0</v>
      </c>
      <c r="AK21" s="35" t="str">
        <f t="shared" si="6"/>
        <v>BAJO</v>
      </c>
      <c r="AL21" s="34"/>
      <c r="AM21" s="38">
        <f t="shared" si="7"/>
        <v>0</v>
      </c>
      <c r="AN21" s="35" t="str">
        <f t="shared" si="8"/>
        <v>-</v>
      </c>
      <c r="AO21" s="38" t="str">
        <f t="shared" si="9"/>
        <v>-</v>
      </c>
      <c r="AP21" s="38"/>
      <c r="AQ21" s="38"/>
      <c r="AR21" s="38"/>
      <c r="AS21" s="39"/>
      <c r="AT21" s="40"/>
      <c r="AU21" s="40"/>
      <c r="AV21" s="40"/>
      <c r="AW21" s="40"/>
      <c r="AX21" s="39"/>
      <c r="AY21" s="41"/>
      <c r="AZ21" s="41"/>
      <c r="BA21" s="39"/>
      <c r="BB21" s="39" t="s">
        <v>162</v>
      </c>
      <c r="BO21" s="27" t="s">
        <v>130</v>
      </c>
    </row>
    <row r="22" spans="1:67" s="42" customFormat="1" ht="30">
      <c r="A22" s="31"/>
      <c r="B22" s="32"/>
      <c r="C22" s="32"/>
      <c r="D22" s="33"/>
      <c r="E22" s="34"/>
      <c r="F22" s="34"/>
      <c r="G22" s="34"/>
      <c r="H22" s="34"/>
      <c r="I22" s="34"/>
      <c r="J22" s="34"/>
      <c r="K22" s="35"/>
      <c r="L22" s="36"/>
      <c r="M22" s="34"/>
      <c r="N22" s="37"/>
      <c r="O22" s="34"/>
      <c r="P22" s="34"/>
      <c r="Q22" s="34"/>
      <c r="R22" s="34"/>
      <c r="S22" s="34"/>
      <c r="T22" s="34"/>
      <c r="U22" s="34"/>
      <c r="V22" s="38">
        <f t="shared" si="0"/>
        <v>0</v>
      </c>
      <c r="W22" s="35" t="str">
        <f t="shared" si="1"/>
        <v>BAJO</v>
      </c>
      <c r="X22" s="34"/>
      <c r="Y22" s="35">
        <f t="shared" si="2"/>
        <v>0</v>
      </c>
      <c r="Z22" s="35" t="str">
        <f t="shared" si="3"/>
        <v>-</v>
      </c>
      <c r="AA22" s="35" t="str">
        <f t="shared" si="4"/>
        <v>-</v>
      </c>
      <c r="AB22" s="35"/>
      <c r="AC22" s="34"/>
      <c r="AD22" s="34"/>
      <c r="AE22" s="34"/>
      <c r="AF22" s="39"/>
      <c r="AG22" s="34"/>
      <c r="AH22" s="34"/>
      <c r="AI22" s="34"/>
      <c r="AJ22" s="35">
        <f t="shared" si="5"/>
        <v>0</v>
      </c>
      <c r="AK22" s="35" t="str">
        <f t="shared" si="6"/>
        <v>BAJO</v>
      </c>
      <c r="AL22" s="34"/>
      <c r="AM22" s="38">
        <f t="shared" si="7"/>
        <v>0</v>
      </c>
      <c r="AN22" s="35" t="str">
        <f t="shared" si="8"/>
        <v>-</v>
      </c>
      <c r="AO22" s="38" t="str">
        <f t="shared" si="9"/>
        <v>-</v>
      </c>
      <c r="AP22" s="38"/>
      <c r="AQ22" s="38"/>
      <c r="AR22" s="38"/>
      <c r="AS22" s="39"/>
      <c r="AT22" s="40"/>
      <c r="AU22" s="40"/>
      <c r="AV22" s="40"/>
      <c r="AW22" s="40"/>
      <c r="AX22" s="39"/>
      <c r="AY22" s="41"/>
      <c r="AZ22" s="41"/>
      <c r="BA22" s="39"/>
      <c r="BB22" s="39" t="s">
        <v>162</v>
      </c>
      <c r="BO22" s="27" t="s">
        <v>131</v>
      </c>
    </row>
    <row r="23" spans="1:67" ht="15">
      <c r="A23" s="31"/>
      <c r="B23" s="32"/>
      <c r="C23" s="32"/>
      <c r="D23" s="33"/>
      <c r="E23" s="34"/>
      <c r="F23" s="34"/>
      <c r="G23" s="34"/>
      <c r="H23" s="34"/>
      <c r="I23" s="34"/>
      <c r="J23" s="34"/>
      <c r="K23" s="35"/>
      <c r="L23" s="36"/>
      <c r="M23" s="34"/>
      <c r="N23" s="37"/>
      <c r="O23" s="34"/>
      <c r="P23" s="34"/>
      <c r="Q23" s="34"/>
      <c r="R23" s="34"/>
      <c r="S23" s="34"/>
      <c r="T23" s="39"/>
      <c r="U23" s="39"/>
      <c r="V23" s="38">
        <f t="shared" si="0"/>
        <v>0</v>
      </c>
      <c r="W23" s="35" t="str">
        <f aca="true" t="shared" si="10" ref="W23:W62">IF(AND(V23&gt;=0,V23&lt;=4),"BAJO",IF(AND(V23&gt;=6,V23&lt;=8),"MEDIO",IF(AND(V23&gt;=10,V23&lt;=20),"ALTO",IF(AND(V23&gt;=24,V23&lt;=40),"MUY ALTO"))))</f>
        <v>BAJO</v>
      </c>
      <c r="X23" s="39"/>
      <c r="Y23" s="38">
        <f aca="true" t="shared" si="11" ref="Y23:Y62">+V23*X23</f>
        <v>0</v>
      </c>
      <c r="Z23" s="35" t="str">
        <f t="shared" si="3"/>
        <v>-</v>
      </c>
      <c r="AA23" s="35" t="str">
        <f t="shared" si="4"/>
        <v>-</v>
      </c>
      <c r="AB23" s="35"/>
      <c r="AC23" s="34"/>
      <c r="AD23" s="34"/>
      <c r="AE23" s="34"/>
      <c r="AF23" s="34"/>
      <c r="AG23" s="34"/>
      <c r="AH23" s="39"/>
      <c r="AI23" s="39"/>
      <c r="AJ23" s="38">
        <f aca="true" t="shared" si="12" ref="AJ23:AJ62">+AH23*AI23</f>
        <v>0</v>
      </c>
      <c r="AK23" s="35" t="str">
        <f aca="true" t="shared" si="13" ref="AK23:AK62">IF(AND(AJ23&gt;=0,AJ23&lt;=4),"BAJO",IF(AND(AJ23&gt;=6,AJ23&lt;=8),"MEDIO",IF(AND(AJ23&gt;=10,AJ23&lt;=20),"ALTO",IF(AND(AJ23&gt;=24,AJ23&lt;=40),"MUY ALTO"))))</f>
        <v>BAJO</v>
      </c>
      <c r="AL23" s="39"/>
      <c r="AM23" s="38">
        <f t="shared" si="7"/>
        <v>0</v>
      </c>
      <c r="AN23" s="35" t="str">
        <f aca="true" t="shared" si="14" ref="AN23:AN62">IF(AND(AM23&gt;=1,AM23&lt;=30),"RIESGO ACEPTABLE",IF(AND(AM23&gt;=40,AM23&lt;=120),"RIESGO MEJORABLE",IF(AND(AM23&gt;=150,AM23&lt;=500),"RIESGO NO ACEPTABLE O ACEPTABLE CON CONTROL ESPECIFICO",IF(AND(AM23&gt;=600,AM23&lt;=4000),"RIESGO NO ACEPTABLE",IF(AND(AM23=0),"-")))))</f>
        <v>-</v>
      </c>
      <c r="AO23" s="38" t="str">
        <f aca="true" t="shared" si="15" ref="AO23:AO61">+IF(AND(AM23&gt;=0.1,AM23&lt;=31),"IV",IF(AND(AM23&gt;=40,AM23&lt;=120),"III",IF(AND(AM23&gt;=150,AM23&lt;=500),"II",IF(AND(AM23&gt;=600,AM23&lt;=4000),"I",IF(AND(AM23=0),"-")))))</f>
        <v>-</v>
      </c>
      <c r="AP23" s="38"/>
      <c r="AQ23" s="38"/>
      <c r="AR23" s="38"/>
      <c r="AS23" s="39"/>
      <c r="AT23" s="39"/>
      <c r="AU23" s="39"/>
      <c r="AV23" s="40"/>
      <c r="AW23" s="39"/>
      <c r="AX23" s="39"/>
      <c r="AY23" s="39"/>
      <c r="AZ23" s="39"/>
      <c r="BA23" s="39"/>
      <c r="BB23" s="39"/>
      <c r="BO23" s="27" t="s">
        <v>132</v>
      </c>
    </row>
    <row r="24" spans="1:67" ht="15">
      <c r="A24" s="31"/>
      <c r="B24" s="39"/>
      <c r="C24" s="39"/>
      <c r="D24" s="34"/>
      <c r="E24" s="34"/>
      <c r="F24" s="34"/>
      <c r="G24" s="34"/>
      <c r="H24" s="34"/>
      <c r="I24" s="34"/>
      <c r="J24" s="34"/>
      <c r="K24" s="35"/>
      <c r="L24" s="36"/>
      <c r="M24" s="34"/>
      <c r="N24" s="37"/>
      <c r="O24" s="34"/>
      <c r="P24" s="34"/>
      <c r="Q24" s="34"/>
      <c r="R24" s="34"/>
      <c r="S24" s="34"/>
      <c r="T24" s="39"/>
      <c r="U24" s="39"/>
      <c r="V24" s="38">
        <f aca="true" t="shared" si="16" ref="V24:V62">+T24*U24</f>
        <v>0</v>
      </c>
      <c r="W24" s="35" t="str">
        <f t="shared" si="10"/>
        <v>BAJO</v>
      </c>
      <c r="X24" s="39"/>
      <c r="Y24" s="38">
        <f t="shared" si="11"/>
        <v>0</v>
      </c>
      <c r="Z24" s="35" t="str">
        <f t="shared" si="3"/>
        <v>-</v>
      </c>
      <c r="AA24" s="35" t="str">
        <f t="shared" si="4"/>
        <v>-</v>
      </c>
      <c r="AB24" s="35"/>
      <c r="AC24" s="34"/>
      <c r="AD24" s="34"/>
      <c r="AE24" s="34"/>
      <c r="AF24" s="34"/>
      <c r="AG24" s="34"/>
      <c r="AH24" s="39"/>
      <c r="AI24" s="39"/>
      <c r="AJ24" s="38">
        <f t="shared" si="12"/>
        <v>0</v>
      </c>
      <c r="AK24" s="35" t="str">
        <f t="shared" si="13"/>
        <v>BAJO</v>
      </c>
      <c r="AL24" s="39"/>
      <c r="AM24" s="38">
        <f t="shared" si="7"/>
        <v>0</v>
      </c>
      <c r="AN24" s="35" t="str">
        <f t="shared" si="14"/>
        <v>-</v>
      </c>
      <c r="AO24" s="38" t="str">
        <f t="shared" si="15"/>
        <v>-</v>
      </c>
      <c r="AP24" s="38"/>
      <c r="AQ24" s="38"/>
      <c r="AR24" s="38"/>
      <c r="AS24" s="46"/>
      <c r="AT24" s="39"/>
      <c r="AU24" s="39"/>
      <c r="AV24" s="39"/>
      <c r="AW24" s="39"/>
      <c r="AX24" s="39"/>
      <c r="AY24" s="39"/>
      <c r="AZ24" s="39"/>
      <c r="BA24" s="39"/>
      <c r="BB24" s="39"/>
      <c r="BO24" s="27" t="s">
        <v>133</v>
      </c>
    </row>
    <row r="25" spans="1:67" ht="15">
      <c r="A25" s="31"/>
      <c r="B25" s="39"/>
      <c r="C25" s="39"/>
      <c r="D25" s="34"/>
      <c r="E25" s="34"/>
      <c r="F25" s="34"/>
      <c r="G25" s="34"/>
      <c r="H25" s="34"/>
      <c r="I25" s="34"/>
      <c r="J25" s="34"/>
      <c r="K25" s="35"/>
      <c r="L25" s="36"/>
      <c r="M25" s="34"/>
      <c r="N25" s="37"/>
      <c r="O25" s="34"/>
      <c r="P25" s="34"/>
      <c r="Q25" s="34"/>
      <c r="R25" s="34"/>
      <c r="S25" s="34"/>
      <c r="T25" s="39"/>
      <c r="U25" s="39"/>
      <c r="V25" s="38">
        <f t="shared" si="16"/>
        <v>0</v>
      </c>
      <c r="W25" s="35" t="str">
        <f t="shared" si="10"/>
        <v>BAJO</v>
      </c>
      <c r="X25" s="39"/>
      <c r="Y25" s="38">
        <f t="shared" si="11"/>
        <v>0</v>
      </c>
      <c r="Z25" s="35" t="str">
        <f t="shared" si="3"/>
        <v>-</v>
      </c>
      <c r="AA25" s="35" t="str">
        <f t="shared" si="4"/>
        <v>-</v>
      </c>
      <c r="AB25" s="35"/>
      <c r="AC25" s="34"/>
      <c r="AD25" s="34"/>
      <c r="AE25" s="34"/>
      <c r="AF25" s="34"/>
      <c r="AG25" s="34"/>
      <c r="AH25" s="39"/>
      <c r="AI25" s="39"/>
      <c r="AJ25" s="38">
        <f t="shared" si="12"/>
        <v>0</v>
      </c>
      <c r="AK25" s="35" t="str">
        <f t="shared" si="13"/>
        <v>BAJO</v>
      </c>
      <c r="AL25" s="39"/>
      <c r="AM25" s="38">
        <f t="shared" si="7"/>
        <v>0</v>
      </c>
      <c r="AN25" s="35" t="str">
        <f t="shared" si="14"/>
        <v>-</v>
      </c>
      <c r="AO25" s="38" t="str">
        <f t="shared" si="15"/>
        <v>-</v>
      </c>
      <c r="AP25" s="38"/>
      <c r="AQ25" s="38"/>
      <c r="AR25" s="38"/>
      <c r="AS25" s="46"/>
      <c r="AT25" s="39"/>
      <c r="AU25" s="39"/>
      <c r="AV25" s="39"/>
      <c r="AW25" s="39"/>
      <c r="AX25" s="39"/>
      <c r="AY25" s="39"/>
      <c r="AZ25" s="39"/>
      <c r="BA25" s="39"/>
      <c r="BB25" s="39"/>
      <c r="BO25" s="27" t="s">
        <v>134</v>
      </c>
    </row>
    <row r="26" spans="1:67" ht="15">
      <c r="A26" s="31"/>
      <c r="B26" s="39"/>
      <c r="C26" s="39"/>
      <c r="D26" s="34"/>
      <c r="E26" s="34"/>
      <c r="F26" s="34"/>
      <c r="G26" s="34"/>
      <c r="H26" s="34"/>
      <c r="I26" s="34"/>
      <c r="J26" s="34"/>
      <c r="K26" s="35"/>
      <c r="L26" s="36"/>
      <c r="M26" s="34"/>
      <c r="N26" s="37"/>
      <c r="O26" s="34"/>
      <c r="P26" s="34"/>
      <c r="Q26" s="34"/>
      <c r="R26" s="34"/>
      <c r="S26" s="34"/>
      <c r="T26" s="39"/>
      <c r="U26" s="39"/>
      <c r="V26" s="38">
        <f t="shared" si="16"/>
        <v>0</v>
      </c>
      <c r="W26" s="35" t="str">
        <f t="shared" si="10"/>
        <v>BAJO</v>
      </c>
      <c r="X26" s="39"/>
      <c r="Y26" s="38">
        <f t="shared" si="11"/>
        <v>0</v>
      </c>
      <c r="Z26" s="35" t="str">
        <f t="shared" si="3"/>
        <v>-</v>
      </c>
      <c r="AA26" s="35" t="str">
        <f t="shared" si="4"/>
        <v>-</v>
      </c>
      <c r="AB26" s="35"/>
      <c r="AC26" s="34"/>
      <c r="AD26" s="34"/>
      <c r="AE26" s="34"/>
      <c r="AF26" s="34"/>
      <c r="AG26" s="34"/>
      <c r="AH26" s="39"/>
      <c r="AI26" s="39"/>
      <c r="AJ26" s="38">
        <f t="shared" si="12"/>
        <v>0</v>
      </c>
      <c r="AK26" s="35" t="str">
        <f t="shared" si="13"/>
        <v>BAJO</v>
      </c>
      <c r="AL26" s="39"/>
      <c r="AM26" s="38">
        <f t="shared" si="7"/>
        <v>0</v>
      </c>
      <c r="AN26" s="35" t="str">
        <f t="shared" si="14"/>
        <v>-</v>
      </c>
      <c r="AO26" s="38" t="str">
        <f t="shared" si="15"/>
        <v>-</v>
      </c>
      <c r="AP26" s="38"/>
      <c r="AQ26" s="38"/>
      <c r="AR26" s="38"/>
      <c r="AS26" s="46"/>
      <c r="AT26" s="39"/>
      <c r="AU26" s="39"/>
      <c r="AV26" s="39"/>
      <c r="AW26" s="39"/>
      <c r="AX26" s="39"/>
      <c r="AY26" s="39"/>
      <c r="AZ26" s="39"/>
      <c r="BA26" s="39"/>
      <c r="BB26" s="39"/>
      <c r="BO26" s="27" t="s">
        <v>139</v>
      </c>
    </row>
    <row r="27" spans="1:67" ht="15">
      <c r="A27" s="31"/>
      <c r="B27" s="39"/>
      <c r="C27" s="39"/>
      <c r="D27" s="34"/>
      <c r="E27" s="34"/>
      <c r="F27" s="34"/>
      <c r="G27" s="34"/>
      <c r="H27" s="34"/>
      <c r="I27" s="34"/>
      <c r="J27" s="34"/>
      <c r="K27" s="35"/>
      <c r="L27" s="36"/>
      <c r="M27" s="34"/>
      <c r="N27" s="37"/>
      <c r="O27" s="34"/>
      <c r="P27" s="34"/>
      <c r="Q27" s="34"/>
      <c r="R27" s="34"/>
      <c r="S27" s="34"/>
      <c r="T27" s="39"/>
      <c r="U27" s="39"/>
      <c r="V27" s="38">
        <f t="shared" si="16"/>
        <v>0</v>
      </c>
      <c r="W27" s="35" t="str">
        <f t="shared" si="10"/>
        <v>BAJO</v>
      </c>
      <c r="X27" s="39"/>
      <c r="Y27" s="38">
        <f t="shared" si="11"/>
        <v>0</v>
      </c>
      <c r="Z27" s="35" t="str">
        <f t="shared" si="3"/>
        <v>-</v>
      </c>
      <c r="AA27" s="35" t="str">
        <f t="shared" si="4"/>
        <v>-</v>
      </c>
      <c r="AB27" s="35"/>
      <c r="AC27" s="34"/>
      <c r="AD27" s="34"/>
      <c r="AE27" s="34"/>
      <c r="AF27" s="34"/>
      <c r="AG27" s="34"/>
      <c r="AH27" s="39"/>
      <c r="AI27" s="39"/>
      <c r="AJ27" s="38">
        <f t="shared" si="12"/>
        <v>0</v>
      </c>
      <c r="AK27" s="35" t="str">
        <f t="shared" si="13"/>
        <v>BAJO</v>
      </c>
      <c r="AL27" s="39"/>
      <c r="AM27" s="38">
        <f t="shared" si="7"/>
        <v>0</v>
      </c>
      <c r="AN27" s="35" t="str">
        <f t="shared" si="14"/>
        <v>-</v>
      </c>
      <c r="AO27" s="38" t="str">
        <f t="shared" si="15"/>
        <v>-</v>
      </c>
      <c r="AP27" s="38"/>
      <c r="AQ27" s="38"/>
      <c r="AR27" s="38"/>
      <c r="AS27" s="46"/>
      <c r="AT27" s="39"/>
      <c r="AU27" s="39"/>
      <c r="AV27" s="39"/>
      <c r="AW27" s="39"/>
      <c r="AX27" s="39"/>
      <c r="AY27" s="39"/>
      <c r="AZ27" s="39"/>
      <c r="BA27" s="39"/>
      <c r="BB27" s="39"/>
      <c r="BO27" s="27" t="s">
        <v>138</v>
      </c>
    </row>
    <row r="28" spans="1:67" ht="15">
      <c r="A28" s="31"/>
      <c r="B28" s="39"/>
      <c r="C28" s="39"/>
      <c r="D28" s="34"/>
      <c r="E28" s="34"/>
      <c r="F28" s="34"/>
      <c r="G28" s="34"/>
      <c r="H28" s="34"/>
      <c r="I28" s="34"/>
      <c r="J28" s="34"/>
      <c r="K28" s="35"/>
      <c r="L28" s="36"/>
      <c r="M28" s="34"/>
      <c r="N28" s="37"/>
      <c r="O28" s="34"/>
      <c r="P28" s="34"/>
      <c r="Q28" s="34"/>
      <c r="R28" s="34"/>
      <c r="S28" s="34"/>
      <c r="T28" s="39"/>
      <c r="U28" s="39"/>
      <c r="V28" s="38">
        <f t="shared" si="16"/>
        <v>0</v>
      </c>
      <c r="W28" s="35" t="str">
        <f t="shared" si="10"/>
        <v>BAJO</v>
      </c>
      <c r="X28" s="39"/>
      <c r="Y28" s="38">
        <f t="shared" si="11"/>
        <v>0</v>
      </c>
      <c r="Z28" s="35" t="str">
        <f t="shared" si="3"/>
        <v>-</v>
      </c>
      <c r="AA28" s="35" t="str">
        <f t="shared" si="4"/>
        <v>-</v>
      </c>
      <c r="AB28" s="35"/>
      <c r="AC28" s="34"/>
      <c r="AD28" s="34"/>
      <c r="AE28" s="34"/>
      <c r="AF28" s="34"/>
      <c r="AG28" s="34"/>
      <c r="AH28" s="39"/>
      <c r="AI28" s="39"/>
      <c r="AJ28" s="38">
        <f t="shared" si="12"/>
        <v>0</v>
      </c>
      <c r="AK28" s="35" t="str">
        <f t="shared" si="13"/>
        <v>BAJO</v>
      </c>
      <c r="AL28" s="39"/>
      <c r="AM28" s="38">
        <f t="shared" si="7"/>
        <v>0</v>
      </c>
      <c r="AN28" s="35" t="str">
        <f t="shared" si="14"/>
        <v>-</v>
      </c>
      <c r="AO28" s="38" t="str">
        <f t="shared" si="15"/>
        <v>-</v>
      </c>
      <c r="AP28" s="38"/>
      <c r="AQ28" s="38"/>
      <c r="AR28" s="38"/>
      <c r="AS28" s="46"/>
      <c r="AT28" s="39"/>
      <c r="AU28" s="39"/>
      <c r="AV28" s="39"/>
      <c r="AW28" s="39"/>
      <c r="AX28" s="39"/>
      <c r="AY28" s="39"/>
      <c r="AZ28" s="39"/>
      <c r="BA28" s="39"/>
      <c r="BB28" s="39"/>
      <c r="BO28" s="27" t="s">
        <v>137</v>
      </c>
    </row>
    <row r="29" spans="1:67" ht="15">
      <c r="A29" s="31"/>
      <c r="B29" s="39"/>
      <c r="C29" s="39"/>
      <c r="D29" s="34"/>
      <c r="E29" s="34"/>
      <c r="F29" s="34"/>
      <c r="G29" s="34"/>
      <c r="H29" s="34"/>
      <c r="I29" s="34"/>
      <c r="J29" s="34"/>
      <c r="K29" s="35"/>
      <c r="L29" s="36"/>
      <c r="M29" s="34"/>
      <c r="N29" s="37"/>
      <c r="O29" s="34"/>
      <c r="P29" s="34"/>
      <c r="Q29" s="34"/>
      <c r="R29" s="34"/>
      <c r="S29" s="34"/>
      <c r="T29" s="39"/>
      <c r="U29" s="39"/>
      <c r="V29" s="38">
        <f t="shared" si="16"/>
        <v>0</v>
      </c>
      <c r="W29" s="35" t="str">
        <f t="shared" si="10"/>
        <v>BAJO</v>
      </c>
      <c r="X29" s="39"/>
      <c r="Y29" s="38">
        <f t="shared" si="11"/>
        <v>0</v>
      </c>
      <c r="Z29" s="35" t="str">
        <f t="shared" si="3"/>
        <v>-</v>
      </c>
      <c r="AA29" s="35" t="str">
        <f t="shared" si="4"/>
        <v>-</v>
      </c>
      <c r="AB29" s="35"/>
      <c r="AC29" s="34"/>
      <c r="AD29" s="34"/>
      <c r="AE29" s="34"/>
      <c r="AF29" s="34"/>
      <c r="AG29" s="34"/>
      <c r="AH29" s="39"/>
      <c r="AI29" s="39"/>
      <c r="AJ29" s="38">
        <f t="shared" si="12"/>
        <v>0</v>
      </c>
      <c r="AK29" s="35" t="str">
        <f t="shared" si="13"/>
        <v>BAJO</v>
      </c>
      <c r="AL29" s="39"/>
      <c r="AM29" s="38">
        <f t="shared" si="7"/>
        <v>0</v>
      </c>
      <c r="AN29" s="35" t="str">
        <f t="shared" si="14"/>
        <v>-</v>
      </c>
      <c r="AO29" s="38" t="str">
        <f t="shared" si="15"/>
        <v>-</v>
      </c>
      <c r="AP29" s="38"/>
      <c r="AQ29" s="38"/>
      <c r="AR29" s="38"/>
      <c r="AS29" s="46"/>
      <c r="AT29" s="39"/>
      <c r="AU29" s="39"/>
      <c r="AV29" s="39"/>
      <c r="AW29" s="39"/>
      <c r="AX29" s="39"/>
      <c r="AY29" s="39"/>
      <c r="AZ29" s="39"/>
      <c r="BA29" s="39"/>
      <c r="BB29" s="39"/>
      <c r="BO29" s="27" t="s">
        <v>136</v>
      </c>
    </row>
    <row r="30" spans="1:67" ht="15">
      <c r="A30" s="31"/>
      <c r="B30" s="39"/>
      <c r="C30" s="39"/>
      <c r="D30" s="34"/>
      <c r="E30" s="34"/>
      <c r="F30" s="34"/>
      <c r="G30" s="34"/>
      <c r="H30" s="34"/>
      <c r="I30" s="34"/>
      <c r="J30" s="34"/>
      <c r="K30" s="35"/>
      <c r="L30" s="36"/>
      <c r="M30" s="34"/>
      <c r="N30" s="37"/>
      <c r="O30" s="34"/>
      <c r="P30" s="34"/>
      <c r="Q30" s="34"/>
      <c r="R30" s="34"/>
      <c r="S30" s="34"/>
      <c r="T30" s="39"/>
      <c r="U30" s="39"/>
      <c r="V30" s="38">
        <f t="shared" si="16"/>
        <v>0</v>
      </c>
      <c r="W30" s="35" t="str">
        <f t="shared" si="10"/>
        <v>BAJO</v>
      </c>
      <c r="X30" s="39"/>
      <c r="Y30" s="38">
        <f t="shared" si="11"/>
        <v>0</v>
      </c>
      <c r="Z30" s="35" t="str">
        <f t="shared" si="3"/>
        <v>-</v>
      </c>
      <c r="AA30" s="35" t="str">
        <f t="shared" si="4"/>
        <v>-</v>
      </c>
      <c r="AB30" s="35"/>
      <c r="AC30" s="34"/>
      <c r="AD30" s="34"/>
      <c r="AE30" s="34"/>
      <c r="AF30" s="34"/>
      <c r="AG30" s="34"/>
      <c r="AH30" s="39"/>
      <c r="AI30" s="39"/>
      <c r="AJ30" s="38">
        <f t="shared" si="12"/>
        <v>0</v>
      </c>
      <c r="AK30" s="35" t="str">
        <f t="shared" si="13"/>
        <v>BAJO</v>
      </c>
      <c r="AL30" s="39"/>
      <c r="AM30" s="38">
        <f t="shared" si="7"/>
        <v>0</v>
      </c>
      <c r="AN30" s="35" t="str">
        <f t="shared" si="14"/>
        <v>-</v>
      </c>
      <c r="AO30" s="38" t="str">
        <f t="shared" si="15"/>
        <v>-</v>
      </c>
      <c r="AP30" s="38"/>
      <c r="AQ30" s="38"/>
      <c r="AR30" s="38"/>
      <c r="AS30" s="46"/>
      <c r="AT30" s="39"/>
      <c r="AU30" s="39"/>
      <c r="AV30" s="39"/>
      <c r="AW30" s="39"/>
      <c r="AX30" s="39"/>
      <c r="AY30" s="39"/>
      <c r="AZ30" s="39"/>
      <c r="BA30" s="39"/>
      <c r="BB30" s="39"/>
      <c r="BO30" s="27" t="s">
        <v>135</v>
      </c>
    </row>
    <row r="31" spans="1:67" ht="30">
      <c r="A31" s="31"/>
      <c r="B31" s="39"/>
      <c r="C31" s="39"/>
      <c r="D31" s="34"/>
      <c r="E31" s="34"/>
      <c r="F31" s="34"/>
      <c r="G31" s="34"/>
      <c r="H31" s="34"/>
      <c r="I31" s="34"/>
      <c r="J31" s="34"/>
      <c r="K31" s="35"/>
      <c r="L31" s="36"/>
      <c r="M31" s="34"/>
      <c r="N31" s="37"/>
      <c r="O31" s="34"/>
      <c r="P31" s="34"/>
      <c r="Q31" s="34"/>
      <c r="R31" s="34"/>
      <c r="S31" s="34"/>
      <c r="T31" s="39"/>
      <c r="U31" s="39"/>
      <c r="V31" s="38">
        <f t="shared" si="16"/>
        <v>0</v>
      </c>
      <c r="W31" s="35" t="str">
        <f t="shared" si="10"/>
        <v>BAJO</v>
      </c>
      <c r="X31" s="39"/>
      <c r="Y31" s="38">
        <f t="shared" si="11"/>
        <v>0</v>
      </c>
      <c r="Z31" s="35" t="str">
        <f t="shared" si="3"/>
        <v>-</v>
      </c>
      <c r="AA31" s="35" t="str">
        <f t="shared" si="4"/>
        <v>-</v>
      </c>
      <c r="AB31" s="35"/>
      <c r="AC31" s="34"/>
      <c r="AD31" s="34"/>
      <c r="AE31" s="34"/>
      <c r="AF31" s="34"/>
      <c r="AG31" s="34"/>
      <c r="AH31" s="39"/>
      <c r="AI31" s="39"/>
      <c r="AJ31" s="38">
        <f t="shared" si="12"/>
        <v>0</v>
      </c>
      <c r="AK31" s="35" t="str">
        <f t="shared" si="13"/>
        <v>BAJO</v>
      </c>
      <c r="AL31" s="39"/>
      <c r="AM31" s="38">
        <f t="shared" si="7"/>
        <v>0</v>
      </c>
      <c r="AN31" s="35" t="str">
        <f t="shared" si="14"/>
        <v>-</v>
      </c>
      <c r="AO31" s="38" t="str">
        <f t="shared" si="15"/>
        <v>-</v>
      </c>
      <c r="AP31" s="38"/>
      <c r="AQ31" s="38"/>
      <c r="AR31" s="38"/>
      <c r="AS31" s="46"/>
      <c r="AT31" s="39"/>
      <c r="AU31" s="39"/>
      <c r="AV31" s="39"/>
      <c r="AW31" s="39"/>
      <c r="AX31" s="39"/>
      <c r="AY31" s="39"/>
      <c r="AZ31" s="39"/>
      <c r="BA31" s="39"/>
      <c r="BB31" s="39"/>
      <c r="BO31" s="47" t="s">
        <v>47</v>
      </c>
    </row>
    <row r="32" spans="1:67" ht="30">
      <c r="A32" s="31"/>
      <c r="B32" s="39"/>
      <c r="C32" s="39"/>
      <c r="D32" s="34"/>
      <c r="E32" s="34"/>
      <c r="F32" s="34"/>
      <c r="G32" s="34"/>
      <c r="H32" s="34"/>
      <c r="I32" s="34"/>
      <c r="J32" s="34"/>
      <c r="K32" s="35"/>
      <c r="L32" s="36"/>
      <c r="M32" s="34"/>
      <c r="N32" s="37"/>
      <c r="O32" s="34"/>
      <c r="P32" s="34"/>
      <c r="Q32" s="34"/>
      <c r="R32" s="34"/>
      <c r="S32" s="34"/>
      <c r="T32" s="39"/>
      <c r="U32" s="39"/>
      <c r="V32" s="38">
        <f t="shared" si="16"/>
        <v>0</v>
      </c>
      <c r="W32" s="35" t="str">
        <f t="shared" si="10"/>
        <v>BAJO</v>
      </c>
      <c r="X32" s="39"/>
      <c r="Y32" s="38">
        <f t="shared" si="11"/>
        <v>0</v>
      </c>
      <c r="Z32" s="35" t="str">
        <f t="shared" si="3"/>
        <v>-</v>
      </c>
      <c r="AA32" s="35" t="str">
        <f t="shared" si="4"/>
        <v>-</v>
      </c>
      <c r="AB32" s="35"/>
      <c r="AC32" s="34"/>
      <c r="AD32" s="34"/>
      <c r="AE32" s="34"/>
      <c r="AF32" s="34"/>
      <c r="AG32" s="34"/>
      <c r="AH32" s="39"/>
      <c r="AI32" s="39"/>
      <c r="AJ32" s="38">
        <f t="shared" si="12"/>
        <v>0</v>
      </c>
      <c r="AK32" s="35" t="str">
        <f t="shared" si="13"/>
        <v>BAJO</v>
      </c>
      <c r="AL32" s="39"/>
      <c r="AM32" s="38">
        <f t="shared" si="7"/>
        <v>0</v>
      </c>
      <c r="AN32" s="35" t="str">
        <f t="shared" si="14"/>
        <v>-</v>
      </c>
      <c r="AO32" s="38" t="str">
        <f t="shared" si="15"/>
        <v>-</v>
      </c>
      <c r="AP32" s="38"/>
      <c r="AQ32" s="38"/>
      <c r="AR32" s="38"/>
      <c r="AS32" s="46"/>
      <c r="AT32" s="39"/>
      <c r="AU32" s="39"/>
      <c r="AV32" s="39"/>
      <c r="AW32" s="39"/>
      <c r="AX32" s="39"/>
      <c r="AY32" s="39"/>
      <c r="AZ32" s="39"/>
      <c r="BA32" s="39"/>
      <c r="BB32" s="39"/>
      <c r="BO32" s="47" t="s">
        <v>110</v>
      </c>
    </row>
    <row r="33" spans="1:67" ht="30">
      <c r="A33" s="31"/>
      <c r="B33" s="39"/>
      <c r="C33" s="39"/>
      <c r="D33" s="34"/>
      <c r="E33" s="34"/>
      <c r="F33" s="34"/>
      <c r="G33" s="34"/>
      <c r="H33" s="34"/>
      <c r="I33" s="34"/>
      <c r="J33" s="34"/>
      <c r="K33" s="35"/>
      <c r="L33" s="36"/>
      <c r="M33" s="34"/>
      <c r="N33" s="37"/>
      <c r="O33" s="34"/>
      <c r="P33" s="34"/>
      <c r="Q33" s="34"/>
      <c r="R33" s="34"/>
      <c r="S33" s="34"/>
      <c r="T33" s="39"/>
      <c r="U33" s="39"/>
      <c r="V33" s="38">
        <f t="shared" si="16"/>
        <v>0</v>
      </c>
      <c r="W33" s="35" t="str">
        <f t="shared" si="10"/>
        <v>BAJO</v>
      </c>
      <c r="X33" s="39"/>
      <c r="Y33" s="38">
        <f t="shared" si="11"/>
        <v>0</v>
      </c>
      <c r="Z33" s="35" t="str">
        <f t="shared" si="3"/>
        <v>-</v>
      </c>
      <c r="AA33" s="35" t="str">
        <f t="shared" si="4"/>
        <v>-</v>
      </c>
      <c r="AB33" s="35"/>
      <c r="AC33" s="34"/>
      <c r="AD33" s="34"/>
      <c r="AE33" s="34"/>
      <c r="AF33" s="34"/>
      <c r="AG33" s="34"/>
      <c r="AH33" s="39"/>
      <c r="AI33" s="39"/>
      <c r="AJ33" s="38">
        <f t="shared" si="12"/>
        <v>0</v>
      </c>
      <c r="AK33" s="35" t="str">
        <f t="shared" si="13"/>
        <v>BAJO</v>
      </c>
      <c r="AL33" s="39"/>
      <c r="AM33" s="38">
        <f t="shared" si="7"/>
        <v>0</v>
      </c>
      <c r="AN33" s="35" t="str">
        <f t="shared" si="14"/>
        <v>-</v>
      </c>
      <c r="AO33" s="38" t="str">
        <f t="shared" si="15"/>
        <v>-</v>
      </c>
      <c r="AP33" s="38"/>
      <c r="AQ33" s="38"/>
      <c r="AR33" s="38"/>
      <c r="AS33" s="46"/>
      <c r="AT33" s="39"/>
      <c r="AU33" s="39"/>
      <c r="AV33" s="39"/>
      <c r="AW33" s="39"/>
      <c r="AX33" s="39"/>
      <c r="AY33" s="39"/>
      <c r="AZ33" s="39"/>
      <c r="BA33" s="39"/>
      <c r="BB33" s="39"/>
      <c r="BO33" s="47" t="s">
        <v>48</v>
      </c>
    </row>
    <row r="34" spans="1:67" ht="30">
      <c r="A34" s="31"/>
      <c r="B34" s="39"/>
      <c r="C34" s="39"/>
      <c r="D34" s="34"/>
      <c r="E34" s="34"/>
      <c r="F34" s="34"/>
      <c r="G34" s="34"/>
      <c r="H34" s="34"/>
      <c r="I34" s="34"/>
      <c r="J34" s="34"/>
      <c r="K34" s="35"/>
      <c r="L34" s="36"/>
      <c r="M34" s="34"/>
      <c r="N34" s="37"/>
      <c r="O34" s="34"/>
      <c r="P34" s="34"/>
      <c r="Q34" s="34"/>
      <c r="R34" s="34"/>
      <c r="S34" s="34"/>
      <c r="T34" s="39"/>
      <c r="U34" s="39"/>
      <c r="V34" s="38">
        <f t="shared" si="16"/>
        <v>0</v>
      </c>
      <c r="W34" s="35" t="str">
        <f t="shared" si="10"/>
        <v>BAJO</v>
      </c>
      <c r="X34" s="39"/>
      <c r="Y34" s="38">
        <f t="shared" si="11"/>
        <v>0</v>
      </c>
      <c r="Z34" s="35" t="str">
        <f t="shared" si="3"/>
        <v>-</v>
      </c>
      <c r="AA34" s="35" t="str">
        <f t="shared" si="4"/>
        <v>-</v>
      </c>
      <c r="AB34" s="35"/>
      <c r="AC34" s="34"/>
      <c r="AD34" s="34"/>
      <c r="AE34" s="34"/>
      <c r="AF34" s="34"/>
      <c r="AG34" s="34"/>
      <c r="AH34" s="39"/>
      <c r="AI34" s="39"/>
      <c r="AJ34" s="38">
        <f t="shared" si="12"/>
        <v>0</v>
      </c>
      <c r="AK34" s="35" t="str">
        <f t="shared" si="13"/>
        <v>BAJO</v>
      </c>
      <c r="AL34" s="39"/>
      <c r="AM34" s="38">
        <f t="shared" si="7"/>
        <v>0</v>
      </c>
      <c r="AN34" s="35" t="str">
        <f t="shared" si="14"/>
        <v>-</v>
      </c>
      <c r="AO34" s="38" t="str">
        <f t="shared" si="15"/>
        <v>-</v>
      </c>
      <c r="AP34" s="38"/>
      <c r="AQ34" s="38"/>
      <c r="AR34" s="38"/>
      <c r="AS34" s="46"/>
      <c r="AT34" s="39"/>
      <c r="AU34" s="39"/>
      <c r="AV34" s="39"/>
      <c r="AW34" s="39"/>
      <c r="AX34" s="39"/>
      <c r="AY34" s="39"/>
      <c r="AZ34" s="39"/>
      <c r="BA34" s="39"/>
      <c r="BB34" s="39"/>
      <c r="BO34" s="47" t="s">
        <v>113</v>
      </c>
    </row>
    <row r="35" spans="1:67" ht="15">
      <c r="A35" s="31"/>
      <c r="B35" s="39"/>
      <c r="C35" s="39"/>
      <c r="D35" s="34"/>
      <c r="E35" s="34"/>
      <c r="F35" s="34"/>
      <c r="G35" s="34"/>
      <c r="H35" s="34"/>
      <c r="I35" s="34"/>
      <c r="J35" s="34"/>
      <c r="K35" s="35"/>
      <c r="L35" s="36"/>
      <c r="M35" s="34"/>
      <c r="N35" s="37"/>
      <c r="O35" s="34"/>
      <c r="P35" s="34"/>
      <c r="Q35" s="34"/>
      <c r="R35" s="34"/>
      <c r="S35" s="34"/>
      <c r="T35" s="39"/>
      <c r="U35" s="39"/>
      <c r="V35" s="38">
        <f t="shared" si="16"/>
        <v>0</v>
      </c>
      <c r="W35" s="35" t="str">
        <f t="shared" si="10"/>
        <v>BAJO</v>
      </c>
      <c r="X35" s="39"/>
      <c r="Y35" s="38">
        <f t="shared" si="11"/>
        <v>0</v>
      </c>
      <c r="Z35" s="35" t="str">
        <f t="shared" si="3"/>
        <v>-</v>
      </c>
      <c r="AA35" s="35" t="str">
        <f t="shared" si="4"/>
        <v>-</v>
      </c>
      <c r="AB35" s="35"/>
      <c r="AC35" s="34"/>
      <c r="AD35" s="34"/>
      <c r="AE35" s="34"/>
      <c r="AF35" s="34"/>
      <c r="AG35" s="34"/>
      <c r="AH35" s="39"/>
      <c r="AI35" s="39"/>
      <c r="AJ35" s="38">
        <f t="shared" si="12"/>
        <v>0</v>
      </c>
      <c r="AK35" s="35" t="str">
        <f t="shared" si="13"/>
        <v>BAJO</v>
      </c>
      <c r="AL35" s="39"/>
      <c r="AM35" s="38">
        <f aca="true" t="shared" si="17" ref="AM35:AM62">+AJ35*AL35</f>
        <v>0</v>
      </c>
      <c r="AN35" s="35" t="str">
        <f t="shared" si="14"/>
        <v>-</v>
      </c>
      <c r="AO35" s="38" t="str">
        <f t="shared" si="15"/>
        <v>-</v>
      </c>
      <c r="AP35" s="38"/>
      <c r="AQ35" s="38"/>
      <c r="AR35" s="38"/>
      <c r="AS35" s="46"/>
      <c r="AT35" s="39"/>
      <c r="AU35" s="39"/>
      <c r="AV35" s="39"/>
      <c r="AW35" s="39"/>
      <c r="AX35" s="39"/>
      <c r="AY35" s="39"/>
      <c r="AZ35" s="39"/>
      <c r="BA35" s="39"/>
      <c r="BB35" s="39"/>
      <c r="BO35" s="47" t="s">
        <v>114</v>
      </c>
    </row>
    <row r="36" spans="1:67" ht="30">
      <c r="A36" s="31"/>
      <c r="B36" s="39"/>
      <c r="C36" s="39"/>
      <c r="D36" s="34"/>
      <c r="E36" s="34"/>
      <c r="F36" s="34"/>
      <c r="G36" s="34"/>
      <c r="H36" s="34"/>
      <c r="I36" s="34"/>
      <c r="J36" s="34"/>
      <c r="K36" s="35"/>
      <c r="L36" s="36"/>
      <c r="M36" s="34"/>
      <c r="N36" s="37"/>
      <c r="O36" s="34"/>
      <c r="P36" s="34"/>
      <c r="Q36" s="34"/>
      <c r="R36" s="34"/>
      <c r="S36" s="34"/>
      <c r="T36" s="39"/>
      <c r="U36" s="39"/>
      <c r="V36" s="38">
        <f t="shared" si="16"/>
        <v>0</v>
      </c>
      <c r="W36" s="35" t="str">
        <f t="shared" si="10"/>
        <v>BAJO</v>
      </c>
      <c r="X36" s="39"/>
      <c r="Y36" s="38">
        <f t="shared" si="11"/>
        <v>0</v>
      </c>
      <c r="Z36" s="35" t="str">
        <f t="shared" si="3"/>
        <v>-</v>
      </c>
      <c r="AA36" s="35" t="str">
        <f aca="true" t="shared" si="18" ref="AA36:AA62">+IF(AND(Y36&gt;=0.1,Y36&lt;=31),"IV",IF(AND(Y36&gt;=40,Y36&lt;=120),"III",IF(AND(Y36&gt;=150,Y36&lt;=500),"II",IF(AND(Y36&gt;=600,Y36&lt;=4000),"I",IF(AND(Y36=0),"-")))))</f>
        <v>-</v>
      </c>
      <c r="AB36" s="35"/>
      <c r="AC36" s="34"/>
      <c r="AD36" s="34"/>
      <c r="AE36" s="34"/>
      <c r="AF36" s="34"/>
      <c r="AG36" s="34"/>
      <c r="AH36" s="39"/>
      <c r="AI36" s="39"/>
      <c r="AJ36" s="38">
        <f t="shared" si="12"/>
        <v>0</v>
      </c>
      <c r="AK36" s="35" t="str">
        <f t="shared" si="13"/>
        <v>BAJO</v>
      </c>
      <c r="AL36" s="39"/>
      <c r="AM36" s="38">
        <f t="shared" si="17"/>
        <v>0</v>
      </c>
      <c r="AN36" s="35" t="str">
        <f t="shared" si="14"/>
        <v>-</v>
      </c>
      <c r="AO36" s="38" t="str">
        <f t="shared" si="15"/>
        <v>-</v>
      </c>
      <c r="AP36" s="38"/>
      <c r="AQ36" s="38"/>
      <c r="AR36" s="38"/>
      <c r="AS36" s="46"/>
      <c r="AT36" s="39"/>
      <c r="AU36" s="39"/>
      <c r="AV36" s="39"/>
      <c r="AW36" s="39"/>
      <c r="AX36" s="39"/>
      <c r="AY36" s="39"/>
      <c r="AZ36" s="39"/>
      <c r="BA36" s="39"/>
      <c r="BB36" s="39"/>
      <c r="BO36" s="47" t="s">
        <v>115</v>
      </c>
    </row>
    <row r="37" spans="1:67" ht="15">
      <c r="A37" s="31"/>
      <c r="B37" s="39"/>
      <c r="C37" s="39"/>
      <c r="D37" s="34"/>
      <c r="E37" s="34"/>
      <c r="F37" s="34"/>
      <c r="G37" s="34"/>
      <c r="H37" s="34"/>
      <c r="I37" s="34"/>
      <c r="J37" s="34"/>
      <c r="K37" s="35"/>
      <c r="L37" s="36"/>
      <c r="M37" s="34"/>
      <c r="N37" s="37"/>
      <c r="O37" s="34"/>
      <c r="P37" s="34"/>
      <c r="Q37" s="34"/>
      <c r="R37" s="34"/>
      <c r="S37" s="34"/>
      <c r="T37" s="39"/>
      <c r="U37" s="39"/>
      <c r="V37" s="38">
        <f t="shared" si="16"/>
        <v>0</v>
      </c>
      <c r="W37" s="35" t="str">
        <f t="shared" si="10"/>
        <v>BAJO</v>
      </c>
      <c r="X37" s="39"/>
      <c r="Y37" s="38">
        <f t="shared" si="11"/>
        <v>0</v>
      </c>
      <c r="Z37" s="35" t="str">
        <f t="shared" si="3"/>
        <v>-</v>
      </c>
      <c r="AA37" s="35" t="str">
        <f t="shared" si="18"/>
        <v>-</v>
      </c>
      <c r="AB37" s="35"/>
      <c r="AC37" s="34"/>
      <c r="AD37" s="34"/>
      <c r="AE37" s="34"/>
      <c r="AF37" s="34"/>
      <c r="AG37" s="34"/>
      <c r="AH37" s="39"/>
      <c r="AI37" s="39"/>
      <c r="AJ37" s="38">
        <f t="shared" si="12"/>
        <v>0</v>
      </c>
      <c r="AK37" s="35" t="str">
        <f t="shared" si="13"/>
        <v>BAJO</v>
      </c>
      <c r="AL37" s="39"/>
      <c r="AM37" s="38">
        <f t="shared" si="17"/>
        <v>0</v>
      </c>
      <c r="AN37" s="35" t="str">
        <f t="shared" si="14"/>
        <v>-</v>
      </c>
      <c r="AO37" s="38" t="str">
        <f t="shared" si="15"/>
        <v>-</v>
      </c>
      <c r="AP37" s="38"/>
      <c r="AQ37" s="38"/>
      <c r="AR37" s="38"/>
      <c r="AS37" s="46"/>
      <c r="AT37" s="39"/>
      <c r="AU37" s="39"/>
      <c r="AV37" s="39"/>
      <c r="AW37" s="39"/>
      <c r="AX37" s="39"/>
      <c r="AY37" s="39"/>
      <c r="AZ37" s="39"/>
      <c r="BA37" s="39"/>
      <c r="BB37" s="39"/>
      <c r="BO37" s="47" t="s">
        <v>116</v>
      </c>
    </row>
    <row r="38" spans="1:67" ht="15">
      <c r="A38" s="31"/>
      <c r="B38" s="39"/>
      <c r="C38" s="39"/>
      <c r="D38" s="34"/>
      <c r="E38" s="34"/>
      <c r="F38" s="34"/>
      <c r="G38" s="34"/>
      <c r="H38" s="34"/>
      <c r="I38" s="34"/>
      <c r="J38" s="34"/>
      <c r="K38" s="35"/>
      <c r="L38" s="36"/>
      <c r="M38" s="34"/>
      <c r="N38" s="37"/>
      <c r="O38" s="34"/>
      <c r="P38" s="34"/>
      <c r="Q38" s="34"/>
      <c r="R38" s="34"/>
      <c r="S38" s="34"/>
      <c r="T38" s="39"/>
      <c r="U38" s="39"/>
      <c r="V38" s="38">
        <f t="shared" si="16"/>
        <v>0</v>
      </c>
      <c r="W38" s="35" t="str">
        <f t="shared" si="10"/>
        <v>BAJO</v>
      </c>
      <c r="X38" s="39"/>
      <c r="Y38" s="38">
        <f t="shared" si="11"/>
        <v>0</v>
      </c>
      <c r="Z38" s="35" t="str">
        <f t="shared" si="3"/>
        <v>-</v>
      </c>
      <c r="AA38" s="35" t="str">
        <f t="shared" si="18"/>
        <v>-</v>
      </c>
      <c r="AB38" s="35"/>
      <c r="AC38" s="34"/>
      <c r="AD38" s="34"/>
      <c r="AE38" s="34"/>
      <c r="AF38" s="34"/>
      <c r="AG38" s="34"/>
      <c r="AH38" s="39"/>
      <c r="AI38" s="39"/>
      <c r="AJ38" s="38">
        <f t="shared" si="12"/>
        <v>0</v>
      </c>
      <c r="AK38" s="35" t="str">
        <f t="shared" si="13"/>
        <v>BAJO</v>
      </c>
      <c r="AL38" s="39"/>
      <c r="AM38" s="38">
        <f t="shared" si="17"/>
        <v>0</v>
      </c>
      <c r="AN38" s="35" t="str">
        <f t="shared" si="14"/>
        <v>-</v>
      </c>
      <c r="AO38" s="38" t="str">
        <f t="shared" si="15"/>
        <v>-</v>
      </c>
      <c r="AP38" s="38"/>
      <c r="AQ38" s="38"/>
      <c r="AR38" s="38"/>
      <c r="AS38" s="46"/>
      <c r="AT38" s="39"/>
      <c r="AU38" s="39"/>
      <c r="AV38" s="39"/>
      <c r="AW38" s="39"/>
      <c r="AX38" s="39"/>
      <c r="AY38" s="39"/>
      <c r="AZ38" s="39"/>
      <c r="BA38" s="39"/>
      <c r="BB38" s="39"/>
      <c r="BO38" s="47" t="s">
        <v>117</v>
      </c>
    </row>
    <row r="39" spans="1:67" ht="15">
      <c r="A39" s="31"/>
      <c r="B39" s="39"/>
      <c r="C39" s="39"/>
      <c r="D39" s="34"/>
      <c r="E39" s="34"/>
      <c r="F39" s="34"/>
      <c r="G39" s="34"/>
      <c r="H39" s="34"/>
      <c r="I39" s="34"/>
      <c r="J39" s="34"/>
      <c r="K39" s="35"/>
      <c r="L39" s="36"/>
      <c r="M39" s="34"/>
      <c r="N39" s="37"/>
      <c r="O39" s="34"/>
      <c r="P39" s="34"/>
      <c r="Q39" s="34"/>
      <c r="R39" s="34"/>
      <c r="S39" s="34"/>
      <c r="T39" s="39"/>
      <c r="U39" s="39"/>
      <c r="V39" s="38">
        <f t="shared" si="16"/>
        <v>0</v>
      </c>
      <c r="W39" s="35" t="str">
        <f t="shared" si="10"/>
        <v>BAJO</v>
      </c>
      <c r="X39" s="39"/>
      <c r="Y39" s="38">
        <f t="shared" si="11"/>
        <v>0</v>
      </c>
      <c r="Z39" s="35" t="str">
        <f t="shared" si="3"/>
        <v>-</v>
      </c>
      <c r="AA39" s="35" t="str">
        <f t="shared" si="18"/>
        <v>-</v>
      </c>
      <c r="AB39" s="35"/>
      <c r="AC39" s="34"/>
      <c r="AD39" s="34"/>
      <c r="AE39" s="34"/>
      <c r="AF39" s="34"/>
      <c r="AG39" s="34"/>
      <c r="AH39" s="39"/>
      <c r="AI39" s="39"/>
      <c r="AJ39" s="38">
        <f t="shared" si="12"/>
        <v>0</v>
      </c>
      <c r="AK39" s="35" t="str">
        <f t="shared" si="13"/>
        <v>BAJO</v>
      </c>
      <c r="AL39" s="39"/>
      <c r="AM39" s="38">
        <f t="shared" si="17"/>
        <v>0</v>
      </c>
      <c r="AN39" s="35" t="str">
        <f t="shared" si="14"/>
        <v>-</v>
      </c>
      <c r="AO39" s="38" t="str">
        <f t="shared" si="15"/>
        <v>-</v>
      </c>
      <c r="AP39" s="38"/>
      <c r="AQ39" s="38"/>
      <c r="AR39" s="38"/>
      <c r="AS39" s="46"/>
      <c r="AT39" s="39"/>
      <c r="AU39" s="39"/>
      <c r="AV39" s="39"/>
      <c r="AW39" s="39"/>
      <c r="AX39" s="39"/>
      <c r="AY39" s="39"/>
      <c r="AZ39" s="39"/>
      <c r="BA39" s="39"/>
      <c r="BB39" s="39"/>
      <c r="BO39" s="47" t="s">
        <v>118</v>
      </c>
    </row>
    <row r="40" spans="1:67" ht="15">
      <c r="A40" s="31"/>
      <c r="B40" s="39"/>
      <c r="C40" s="39"/>
      <c r="D40" s="34"/>
      <c r="E40" s="34"/>
      <c r="F40" s="34"/>
      <c r="G40" s="34"/>
      <c r="H40" s="34"/>
      <c r="I40" s="34"/>
      <c r="J40" s="34"/>
      <c r="K40" s="35"/>
      <c r="L40" s="36"/>
      <c r="M40" s="34"/>
      <c r="N40" s="37"/>
      <c r="O40" s="34"/>
      <c r="P40" s="34"/>
      <c r="Q40" s="34"/>
      <c r="R40" s="34"/>
      <c r="S40" s="34"/>
      <c r="T40" s="39"/>
      <c r="U40" s="39"/>
      <c r="V40" s="38">
        <f t="shared" si="16"/>
        <v>0</v>
      </c>
      <c r="W40" s="35" t="str">
        <f t="shared" si="10"/>
        <v>BAJO</v>
      </c>
      <c r="X40" s="39"/>
      <c r="Y40" s="38">
        <f t="shared" si="11"/>
        <v>0</v>
      </c>
      <c r="Z40" s="35" t="str">
        <f t="shared" si="3"/>
        <v>-</v>
      </c>
      <c r="AA40" s="35" t="str">
        <f t="shared" si="18"/>
        <v>-</v>
      </c>
      <c r="AB40" s="35"/>
      <c r="AC40" s="34"/>
      <c r="AD40" s="34"/>
      <c r="AE40" s="34"/>
      <c r="AF40" s="34"/>
      <c r="AG40" s="34"/>
      <c r="AH40" s="39"/>
      <c r="AI40" s="39"/>
      <c r="AJ40" s="38">
        <f t="shared" si="12"/>
        <v>0</v>
      </c>
      <c r="AK40" s="35" t="str">
        <f t="shared" si="13"/>
        <v>BAJO</v>
      </c>
      <c r="AL40" s="39"/>
      <c r="AM40" s="38">
        <f t="shared" si="17"/>
        <v>0</v>
      </c>
      <c r="AN40" s="35" t="str">
        <f t="shared" si="14"/>
        <v>-</v>
      </c>
      <c r="AO40" s="38" t="str">
        <f t="shared" si="15"/>
        <v>-</v>
      </c>
      <c r="AP40" s="38"/>
      <c r="AQ40" s="38"/>
      <c r="AR40" s="38"/>
      <c r="AS40" s="46"/>
      <c r="AT40" s="39"/>
      <c r="AU40" s="39"/>
      <c r="AV40" s="39"/>
      <c r="AW40" s="39"/>
      <c r="AX40" s="39"/>
      <c r="AY40" s="39"/>
      <c r="AZ40" s="39"/>
      <c r="BA40" s="39"/>
      <c r="BB40" s="39"/>
      <c r="BO40" s="47" t="s">
        <v>119</v>
      </c>
    </row>
    <row r="41" spans="1:67" ht="15">
      <c r="A41" s="31"/>
      <c r="B41" s="39"/>
      <c r="C41" s="39"/>
      <c r="D41" s="34"/>
      <c r="E41" s="34"/>
      <c r="F41" s="34"/>
      <c r="G41" s="34"/>
      <c r="H41" s="34"/>
      <c r="I41" s="34"/>
      <c r="J41" s="34"/>
      <c r="K41" s="35"/>
      <c r="L41" s="36"/>
      <c r="M41" s="34"/>
      <c r="N41" s="37"/>
      <c r="O41" s="34"/>
      <c r="P41" s="34"/>
      <c r="Q41" s="34"/>
      <c r="R41" s="34"/>
      <c r="S41" s="34"/>
      <c r="T41" s="39"/>
      <c r="U41" s="39"/>
      <c r="V41" s="38">
        <f t="shared" si="16"/>
        <v>0</v>
      </c>
      <c r="W41" s="35" t="str">
        <f t="shared" si="10"/>
        <v>BAJO</v>
      </c>
      <c r="X41" s="39"/>
      <c r="Y41" s="38">
        <f t="shared" si="11"/>
        <v>0</v>
      </c>
      <c r="Z41" s="35" t="str">
        <f t="shared" si="3"/>
        <v>-</v>
      </c>
      <c r="AA41" s="35" t="str">
        <f t="shared" si="18"/>
        <v>-</v>
      </c>
      <c r="AB41" s="35"/>
      <c r="AC41" s="34"/>
      <c r="AD41" s="34"/>
      <c r="AE41" s="34"/>
      <c r="AF41" s="34"/>
      <c r="AG41" s="34"/>
      <c r="AH41" s="39"/>
      <c r="AI41" s="39"/>
      <c r="AJ41" s="38">
        <f t="shared" si="12"/>
        <v>0</v>
      </c>
      <c r="AK41" s="35" t="str">
        <f t="shared" si="13"/>
        <v>BAJO</v>
      </c>
      <c r="AL41" s="39"/>
      <c r="AM41" s="38">
        <f t="shared" si="17"/>
        <v>0</v>
      </c>
      <c r="AN41" s="35" t="str">
        <f t="shared" si="14"/>
        <v>-</v>
      </c>
      <c r="AO41" s="38" t="str">
        <f t="shared" si="15"/>
        <v>-</v>
      </c>
      <c r="AP41" s="38"/>
      <c r="AQ41" s="38"/>
      <c r="AR41" s="38"/>
      <c r="AS41" s="46"/>
      <c r="AT41" s="39"/>
      <c r="AU41" s="39"/>
      <c r="AV41" s="39"/>
      <c r="AW41" s="39"/>
      <c r="AX41" s="39"/>
      <c r="AY41" s="39"/>
      <c r="AZ41" s="39"/>
      <c r="BA41" s="39"/>
      <c r="BB41" s="39"/>
      <c r="BO41" s="47" t="s">
        <v>120</v>
      </c>
    </row>
    <row r="42" spans="1:67" ht="15">
      <c r="A42" s="31"/>
      <c r="B42" s="39"/>
      <c r="C42" s="39"/>
      <c r="D42" s="34"/>
      <c r="E42" s="34"/>
      <c r="F42" s="34"/>
      <c r="G42" s="34"/>
      <c r="H42" s="34"/>
      <c r="I42" s="34"/>
      <c r="J42" s="34"/>
      <c r="K42" s="35"/>
      <c r="L42" s="36"/>
      <c r="M42" s="34"/>
      <c r="N42" s="37"/>
      <c r="O42" s="34"/>
      <c r="P42" s="34"/>
      <c r="Q42" s="34"/>
      <c r="R42" s="34"/>
      <c r="S42" s="34"/>
      <c r="T42" s="39"/>
      <c r="U42" s="39"/>
      <c r="V42" s="38">
        <f t="shared" si="16"/>
        <v>0</v>
      </c>
      <c r="W42" s="35" t="str">
        <f t="shared" si="10"/>
        <v>BAJO</v>
      </c>
      <c r="X42" s="39"/>
      <c r="Y42" s="38">
        <f t="shared" si="11"/>
        <v>0</v>
      </c>
      <c r="Z42" s="35" t="str">
        <f t="shared" si="3"/>
        <v>-</v>
      </c>
      <c r="AA42" s="35" t="str">
        <f t="shared" si="18"/>
        <v>-</v>
      </c>
      <c r="AB42" s="35"/>
      <c r="AC42" s="34"/>
      <c r="AD42" s="34"/>
      <c r="AE42" s="34"/>
      <c r="AF42" s="34"/>
      <c r="AG42" s="34"/>
      <c r="AH42" s="39"/>
      <c r="AI42" s="39"/>
      <c r="AJ42" s="38">
        <f t="shared" si="12"/>
        <v>0</v>
      </c>
      <c r="AK42" s="35" t="str">
        <f t="shared" si="13"/>
        <v>BAJO</v>
      </c>
      <c r="AL42" s="39"/>
      <c r="AM42" s="38">
        <f t="shared" si="17"/>
        <v>0</v>
      </c>
      <c r="AN42" s="35" t="str">
        <f t="shared" si="14"/>
        <v>-</v>
      </c>
      <c r="AO42" s="38" t="str">
        <f t="shared" si="15"/>
        <v>-</v>
      </c>
      <c r="AP42" s="38"/>
      <c r="AQ42" s="38"/>
      <c r="AR42" s="38"/>
      <c r="AS42" s="46"/>
      <c r="AT42" s="39"/>
      <c r="AU42" s="39"/>
      <c r="AV42" s="39"/>
      <c r="AW42" s="39"/>
      <c r="AX42" s="39"/>
      <c r="AY42" s="39"/>
      <c r="AZ42" s="39"/>
      <c r="BA42" s="39"/>
      <c r="BB42" s="39"/>
      <c r="BO42" s="47" t="s">
        <v>121</v>
      </c>
    </row>
    <row r="43" spans="1:67" ht="15">
      <c r="A43" s="31"/>
      <c r="B43" s="39"/>
      <c r="C43" s="39"/>
      <c r="D43" s="34"/>
      <c r="E43" s="34"/>
      <c r="F43" s="34"/>
      <c r="G43" s="34"/>
      <c r="H43" s="34"/>
      <c r="I43" s="34"/>
      <c r="J43" s="34"/>
      <c r="K43" s="35"/>
      <c r="L43" s="36"/>
      <c r="M43" s="34"/>
      <c r="N43" s="37"/>
      <c r="O43" s="34"/>
      <c r="P43" s="34"/>
      <c r="Q43" s="34"/>
      <c r="R43" s="34"/>
      <c r="S43" s="34"/>
      <c r="T43" s="39"/>
      <c r="U43" s="39"/>
      <c r="V43" s="38">
        <f t="shared" si="16"/>
        <v>0</v>
      </c>
      <c r="W43" s="35" t="str">
        <f t="shared" si="10"/>
        <v>BAJO</v>
      </c>
      <c r="X43" s="39"/>
      <c r="Y43" s="38">
        <f t="shared" si="11"/>
        <v>0</v>
      </c>
      <c r="Z43" s="35" t="str">
        <f t="shared" si="3"/>
        <v>-</v>
      </c>
      <c r="AA43" s="35" t="str">
        <f t="shared" si="18"/>
        <v>-</v>
      </c>
      <c r="AB43" s="35"/>
      <c r="AC43" s="34"/>
      <c r="AD43" s="34"/>
      <c r="AE43" s="34"/>
      <c r="AF43" s="34"/>
      <c r="AG43" s="34"/>
      <c r="AH43" s="39"/>
      <c r="AI43" s="39"/>
      <c r="AJ43" s="38">
        <f t="shared" si="12"/>
        <v>0</v>
      </c>
      <c r="AK43" s="35" t="str">
        <f t="shared" si="13"/>
        <v>BAJO</v>
      </c>
      <c r="AL43" s="39"/>
      <c r="AM43" s="38">
        <f t="shared" si="17"/>
        <v>0</v>
      </c>
      <c r="AN43" s="35" t="str">
        <f t="shared" si="14"/>
        <v>-</v>
      </c>
      <c r="AO43" s="38" t="str">
        <f t="shared" si="15"/>
        <v>-</v>
      </c>
      <c r="AP43" s="38"/>
      <c r="AQ43" s="38"/>
      <c r="AR43" s="38"/>
      <c r="AS43" s="46"/>
      <c r="AT43" s="39"/>
      <c r="AU43" s="39"/>
      <c r="AV43" s="39"/>
      <c r="AW43" s="39"/>
      <c r="AX43" s="39"/>
      <c r="AY43" s="39"/>
      <c r="AZ43" s="39"/>
      <c r="BA43" s="39"/>
      <c r="BB43" s="39"/>
      <c r="BO43" s="47" t="s">
        <v>140</v>
      </c>
    </row>
    <row r="44" spans="1:67" ht="30">
      <c r="A44" s="31"/>
      <c r="B44" s="39"/>
      <c r="C44" s="39"/>
      <c r="D44" s="34"/>
      <c r="E44" s="34"/>
      <c r="F44" s="34"/>
      <c r="G44" s="34"/>
      <c r="H44" s="34"/>
      <c r="I44" s="34"/>
      <c r="J44" s="34"/>
      <c r="K44" s="35"/>
      <c r="L44" s="36"/>
      <c r="M44" s="34"/>
      <c r="N44" s="37"/>
      <c r="O44" s="34"/>
      <c r="P44" s="34"/>
      <c r="Q44" s="34"/>
      <c r="R44" s="34"/>
      <c r="S44" s="34"/>
      <c r="T44" s="39"/>
      <c r="U44" s="39"/>
      <c r="V44" s="38">
        <f t="shared" si="16"/>
        <v>0</v>
      </c>
      <c r="W44" s="35" t="str">
        <f t="shared" si="10"/>
        <v>BAJO</v>
      </c>
      <c r="X44" s="39"/>
      <c r="Y44" s="38">
        <f t="shared" si="11"/>
        <v>0</v>
      </c>
      <c r="Z44" s="35" t="str">
        <f t="shared" si="3"/>
        <v>-</v>
      </c>
      <c r="AA44" s="35" t="str">
        <f t="shared" si="18"/>
        <v>-</v>
      </c>
      <c r="AB44" s="35"/>
      <c r="AC44" s="34"/>
      <c r="AD44" s="34"/>
      <c r="AE44" s="34"/>
      <c r="AF44" s="34"/>
      <c r="AG44" s="34"/>
      <c r="AH44" s="39"/>
      <c r="AI44" s="39"/>
      <c r="AJ44" s="38">
        <f t="shared" si="12"/>
        <v>0</v>
      </c>
      <c r="AK44" s="35" t="str">
        <f t="shared" si="13"/>
        <v>BAJO</v>
      </c>
      <c r="AL44" s="39"/>
      <c r="AM44" s="38">
        <f t="shared" si="17"/>
        <v>0</v>
      </c>
      <c r="AN44" s="35" t="str">
        <f t="shared" si="14"/>
        <v>-</v>
      </c>
      <c r="AO44" s="38" t="str">
        <f t="shared" si="15"/>
        <v>-</v>
      </c>
      <c r="AP44" s="38"/>
      <c r="AQ44" s="38"/>
      <c r="AR44" s="38"/>
      <c r="AS44" s="46"/>
      <c r="AT44" s="39"/>
      <c r="AU44" s="39"/>
      <c r="AV44" s="39"/>
      <c r="AW44" s="39"/>
      <c r="AX44" s="39"/>
      <c r="AY44" s="39"/>
      <c r="AZ44" s="39"/>
      <c r="BA44" s="39"/>
      <c r="BB44" s="39"/>
      <c r="BO44" s="27" t="s">
        <v>149</v>
      </c>
    </row>
    <row r="45" spans="1:67" ht="30">
      <c r="A45" s="31"/>
      <c r="B45" s="39"/>
      <c r="C45" s="39"/>
      <c r="D45" s="34"/>
      <c r="E45" s="34"/>
      <c r="F45" s="34"/>
      <c r="G45" s="34"/>
      <c r="H45" s="34"/>
      <c r="I45" s="34"/>
      <c r="J45" s="34"/>
      <c r="K45" s="35"/>
      <c r="L45" s="36"/>
      <c r="M45" s="34"/>
      <c r="N45" s="37"/>
      <c r="O45" s="34"/>
      <c r="P45" s="34"/>
      <c r="Q45" s="34"/>
      <c r="R45" s="34"/>
      <c r="S45" s="34"/>
      <c r="T45" s="39"/>
      <c r="U45" s="39"/>
      <c r="V45" s="38">
        <f t="shared" si="16"/>
        <v>0</v>
      </c>
      <c r="W45" s="35" t="str">
        <f t="shared" si="10"/>
        <v>BAJO</v>
      </c>
      <c r="X45" s="39"/>
      <c r="Y45" s="38">
        <f t="shared" si="11"/>
        <v>0</v>
      </c>
      <c r="Z45" s="35" t="str">
        <f aca="true" t="shared" si="19" ref="Z45:Z62"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-</v>
      </c>
      <c r="AA45" s="35" t="str">
        <f t="shared" si="18"/>
        <v>-</v>
      </c>
      <c r="AB45" s="35"/>
      <c r="AC45" s="34"/>
      <c r="AD45" s="34"/>
      <c r="AE45" s="34"/>
      <c r="AF45" s="34"/>
      <c r="AG45" s="34"/>
      <c r="AH45" s="39"/>
      <c r="AI45" s="39"/>
      <c r="AJ45" s="38">
        <f t="shared" si="12"/>
        <v>0</v>
      </c>
      <c r="AK45" s="35" t="str">
        <f t="shared" si="13"/>
        <v>BAJO</v>
      </c>
      <c r="AL45" s="39"/>
      <c r="AM45" s="38">
        <f t="shared" si="17"/>
        <v>0</v>
      </c>
      <c r="AN45" s="35" t="str">
        <f t="shared" si="14"/>
        <v>-</v>
      </c>
      <c r="AO45" s="38" t="str">
        <f t="shared" si="15"/>
        <v>-</v>
      </c>
      <c r="AP45" s="38"/>
      <c r="AQ45" s="38"/>
      <c r="AR45" s="38"/>
      <c r="AS45" s="46"/>
      <c r="AT45" s="39"/>
      <c r="AU45" s="39"/>
      <c r="AV45" s="39"/>
      <c r="AW45" s="39"/>
      <c r="AX45" s="39"/>
      <c r="AY45" s="39"/>
      <c r="AZ45" s="39"/>
      <c r="BA45" s="39"/>
      <c r="BB45" s="39"/>
      <c r="BO45" s="27" t="s">
        <v>150</v>
      </c>
    </row>
    <row r="46" spans="1:67" ht="30">
      <c r="A46" s="31"/>
      <c r="B46" s="39"/>
      <c r="C46" s="39"/>
      <c r="D46" s="34"/>
      <c r="E46" s="34"/>
      <c r="F46" s="34"/>
      <c r="G46" s="34"/>
      <c r="H46" s="34"/>
      <c r="I46" s="34"/>
      <c r="J46" s="34"/>
      <c r="K46" s="35"/>
      <c r="L46" s="36"/>
      <c r="M46" s="34"/>
      <c r="N46" s="37"/>
      <c r="O46" s="34"/>
      <c r="P46" s="34"/>
      <c r="Q46" s="34"/>
      <c r="R46" s="34"/>
      <c r="S46" s="34"/>
      <c r="T46" s="39"/>
      <c r="U46" s="39"/>
      <c r="V46" s="38">
        <f t="shared" si="16"/>
        <v>0</v>
      </c>
      <c r="W46" s="35" t="str">
        <f t="shared" si="10"/>
        <v>BAJO</v>
      </c>
      <c r="X46" s="39"/>
      <c r="Y46" s="38">
        <f t="shared" si="11"/>
        <v>0</v>
      </c>
      <c r="Z46" s="35" t="str">
        <f t="shared" si="19"/>
        <v>-</v>
      </c>
      <c r="AA46" s="35" t="str">
        <f t="shared" si="18"/>
        <v>-</v>
      </c>
      <c r="AB46" s="35"/>
      <c r="AC46" s="34"/>
      <c r="AD46" s="34"/>
      <c r="AE46" s="34"/>
      <c r="AF46" s="34"/>
      <c r="AG46" s="34"/>
      <c r="AH46" s="39"/>
      <c r="AI46" s="39"/>
      <c r="AJ46" s="38">
        <f t="shared" si="12"/>
        <v>0</v>
      </c>
      <c r="AK46" s="35" t="str">
        <f t="shared" si="13"/>
        <v>BAJO</v>
      </c>
      <c r="AL46" s="39"/>
      <c r="AM46" s="38">
        <f t="shared" si="17"/>
        <v>0</v>
      </c>
      <c r="AN46" s="35" t="str">
        <f t="shared" si="14"/>
        <v>-</v>
      </c>
      <c r="AO46" s="38" t="str">
        <f t="shared" si="15"/>
        <v>-</v>
      </c>
      <c r="AP46" s="38"/>
      <c r="AQ46" s="38"/>
      <c r="AR46" s="38"/>
      <c r="AS46" s="46"/>
      <c r="AT46" s="39"/>
      <c r="AU46" s="39"/>
      <c r="AV46" s="39"/>
      <c r="AW46" s="39"/>
      <c r="AX46" s="39"/>
      <c r="AY46" s="39"/>
      <c r="AZ46" s="39"/>
      <c r="BA46" s="39"/>
      <c r="BB46" s="39"/>
      <c r="BO46" s="27" t="s">
        <v>124</v>
      </c>
    </row>
    <row r="47" spans="1:67" ht="15">
      <c r="A47" s="31"/>
      <c r="B47" s="39"/>
      <c r="C47" s="39"/>
      <c r="D47" s="34"/>
      <c r="E47" s="34"/>
      <c r="F47" s="34"/>
      <c r="G47" s="34"/>
      <c r="H47" s="34"/>
      <c r="I47" s="34"/>
      <c r="J47" s="34"/>
      <c r="K47" s="35"/>
      <c r="L47" s="36"/>
      <c r="M47" s="34"/>
      <c r="N47" s="37"/>
      <c r="O47" s="34"/>
      <c r="P47" s="34"/>
      <c r="Q47" s="34"/>
      <c r="R47" s="34"/>
      <c r="S47" s="34"/>
      <c r="T47" s="39"/>
      <c r="U47" s="39"/>
      <c r="V47" s="38">
        <f t="shared" si="16"/>
        <v>0</v>
      </c>
      <c r="W47" s="35" t="str">
        <f t="shared" si="10"/>
        <v>BAJO</v>
      </c>
      <c r="X47" s="39"/>
      <c r="Y47" s="38">
        <f t="shared" si="11"/>
        <v>0</v>
      </c>
      <c r="Z47" s="35" t="str">
        <f t="shared" si="19"/>
        <v>-</v>
      </c>
      <c r="AA47" s="35" t="str">
        <f t="shared" si="18"/>
        <v>-</v>
      </c>
      <c r="AB47" s="35"/>
      <c r="AC47" s="34"/>
      <c r="AD47" s="34"/>
      <c r="AE47" s="34"/>
      <c r="AF47" s="34"/>
      <c r="AG47" s="34"/>
      <c r="AH47" s="39"/>
      <c r="AI47" s="39"/>
      <c r="AJ47" s="38">
        <f t="shared" si="12"/>
        <v>0</v>
      </c>
      <c r="AK47" s="35" t="str">
        <f t="shared" si="13"/>
        <v>BAJO</v>
      </c>
      <c r="AL47" s="39"/>
      <c r="AM47" s="38">
        <f t="shared" si="17"/>
        <v>0</v>
      </c>
      <c r="AN47" s="35" t="str">
        <f t="shared" si="14"/>
        <v>-</v>
      </c>
      <c r="AO47" s="38" t="str">
        <f t="shared" si="15"/>
        <v>-</v>
      </c>
      <c r="AP47" s="38"/>
      <c r="AQ47" s="38"/>
      <c r="AR47" s="38"/>
      <c r="AS47" s="46"/>
      <c r="AT47" s="39"/>
      <c r="AU47" s="39"/>
      <c r="AV47" s="39"/>
      <c r="AW47" s="39"/>
      <c r="AX47" s="39"/>
      <c r="AY47" s="39"/>
      <c r="AZ47" s="39"/>
      <c r="BA47" s="39"/>
      <c r="BB47" s="39"/>
      <c r="BO47" s="27" t="s">
        <v>125</v>
      </c>
    </row>
    <row r="48" spans="1:67" ht="15">
      <c r="A48" s="31"/>
      <c r="B48" s="39"/>
      <c r="C48" s="39"/>
      <c r="D48" s="34"/>
      <c r="E48" s="34"/>
      <c r="F48" s="34"/>
      <c r="G48" s="34"/>
      <c r="H48" s="34"/>
      <c r="I48" s="34"/>
      <c r="J48" s="34"/>
      <c r="K48" s="35"/>
      <c r="L48" s="36"/>
      <c r="M48" s="34"/>
      <c r="N48" s="37"/>
      <c r="O48" s="34"/>
      <c r="P48" s="34"/>
      <c r="Q48" s="34"/>
      <c r="R48" s="34"/>
      <c r="S48" s="34"/>
      <c r="T48" s="39"/>
      <c r="U48" s="39"/>
      <c r="V48" s="38">
        <f t="shared" si="16"/>
        <v>0</v>
      </c>
      <c r="W48" s="35" t="str">
        <f t="shared" si="10"/>
        <v>BAJO</v>
      </c>
      <c r="X48" s="39"/>
      <c r="Y48" s="38">
        <f t="shared" si="11"/>
        <v>0</v>
      </c>
      <c r="Z48" s="35" t="str">
        <f t="shared" si="19"/>
        <v>-</v>
      </c>
      <c r="AA48" s="35" t="str">
        <f t="shared" si="18"/>
        <v>-</v>
      </c>
      <c r="AB48" s="35"/>
      <c r="AC48" s="34"/>
      <c r="AD48" s="34"/>
      <c r="AE48" s="34"/>
      <c r="AF48" s="34"/>
      <c r="AG48" s="34"/>
      <c r="AH48" s="39"/>
      <c r="AI48" s="39"/>
      <c r="AJ48" s="38">
        <f t="shared" si="12"/>
        <v>0</v>
      </c>
      <c r="AK48" s="35" t="str">
        <f t="shared" si="13"/>
        <v>BAJO</v>
      </c>
      <c r="AL48" s="39"/>
      <c r="AM48" s="38">
        <f t="shared" si="17"/>
        <v>0</v>
      </c>
      <c r="AN48" s="35" t="str">
        <f t="shared" si="14"/>
        <v>-</v>
      </c>
      <c r="AO48" s="38" t="str">
        <f t="shared" si="15"/>
        <v>-</v>
      </c>
      <c r="AP48" s="38"/>
      <c r="AQ48" s="38"/>
      <c r="AR48" s="38"/>
      <c r="AS48" s="46"/>
      <c r="AT48" s="39"/>
      <c r="AU48" s="39"/>
      <c r="AV48" s="39"/>
      <c r="AW48" s="39"/>
      <c r="AX48" s="39"/>
      <c r="AY48" s="39"/>
      <c r="AZ48" s="39"/>
      <c r="BA48" s="39"/>
      <c r="BB48" s="39"/>
      <c r="BO48" s="27" t="s">
        <v>50</v>
      </c>
    </row>
    <row r="49" spans="1:67" ht="15">
      <c r="A49" s="31"/>
      <c r="B49" s="39"/>
      <c r="C49" s="39"/>
      <c r="D49" s="34"/>
      <c r="E49" s="34"/>
      <c r="F49" s="34"/>
      <c r="G49" s="34"/>
      <c r="H49" s="34"/>
      <c r="I49" s="34"/>
      <c r="J49" s="34"/>
      <c r="K49" s="35"/>
      <c r="L49" s="36"/>
      <c r="M49" s="34"/>
      <c r="N49" s="37"/>
      <c r="O49" s="34"/>
      <c r="P49" s="34"/>
      <c r="Q49" s="34"/>
      <c r="R49" s="34"/>
      <c r="S49" s="34"/>
      <c r="T49" s="39"/>
      <c r="U49" s="39"/>
      <c r="V49" s="38">
        <f t="shared" si="16"/>
        <v>0</v>
      </c>
      <c r="W49" s="35" t="str">
        <f t="shared" si="10"/>
        <v>BAJO</v>
      </c>
      <c r="X49" s="39"/>
      <c r="Y49" s="38">
        <f t="shared" si="11"/>
        <v>0</v>
      </c>
      <c r="Z49" s="35" t="str">
        <f t="shared" si="19"/>
        <v>-</v>
      </c>
      <c r="AA49" s="35" t="str">
        <f t="shared" si="18"/>
        <v>-</v>
      </c>
      <c r="AB49" s="35"/>
      <c r="AC49" s="34"/>
      <c r="AD49" s="34"/>
      <c r="AE49" s="34"/>
      <c r="AF49" s="34"/>
      <c r="AG49" s="34"/>
      <c r="AH49" s="39"/>
      <c r="AI49" s="39"/>
      <c r="AJ49" s="38">
        <f t="shared" si="12"/>
        <v>0</v>
      </c>
      <c r="AK49" s="35" t="str">
        <f t="shared" si="13"/>
        <v>BAJO</v>
      </c>
      <c r="AL49" s="39"/>
      <c r="AM49" s="38">
        <f t="shared" si="17"/>
        <v>0</v>
      </c>
      <c r="AN49" s="35" t="str">
        <f t="shared" si="14"/>
        <v>-</v>
      </c>
      <c r="AO49" s="38" t="str">
        <f t="shared" si="15"/>
        <v>-</v>
      </c>
      <c r="AP49" s="38"/>
      <c r="AQ49" s="38"/>
      <c r="AR49" s="38"/>
      <c r="AS49" s="46"/>
      <c r="AT49" s="39"/>
      <c r="AU49" s="39"/>
      <c r="AV49" s="39"/>
      <c r="AW49" s="39"/>
      <c r="AX49" s="39"/>
      <c r="AY49" s="39"/>
      <c r="AZ49" s="39"/>
      <c r="BA49" s="39"/>
      <c r="BB49" s="39"/>
      <c r="BO49" s="27" t="s">
        <v>51</v>
      </c>
    </row>
    <row r="50" spans="1:67" ht="15">
      <c r="A50" s="31"/>
      <c r="B50" s="39"/>
      <c r="C50" s="39"/>
      <c r="D50" s="34"/>
      <c r="E50" s="34"/>
      <c r="F50" s="34"/>
      <c r="G50" s="34"/>
      <c r="H50" s="34"/>
      <c r="I50" s="34"/>
      <c r="J50" s="34"/>
      <c r="K50" s="35"/>
      <c r="L50" s="36"/>
      <c r="M50" s="34"/>
      <c r="N50" s="37"/>
      <c r="O50" s="34"/>
      <c r="P50" s="34"/>
      <c r="Q50" s="34"/>
      <c r="R50" s="34"/>
      <c r="S50" s="34"/>
      <c r="T50" s="39"/>
      <c r="U50" s="39"/>
      <c r="V50" s="38">
        <f t="shared" si="16"/>
        <v>0</v>
      </c>
      <c r="W50" s="35" t="str">
        <f t="shared" si="10"/>
        <v>BAJO</v>
      </c>
      <c r="X50" s="39"/>
      <c r="Y50" s="38">
        <f t="shared" si="11"/>
        <v>0</v>
      </c>
      <c r="Z50" s="35" t="str">
        <f t="shared" si="19"/>
        <v>-</v>
      </c>
      <c r="AA50" s="35" t="str">
        <f t="shared" si="18"/>
        <v>-</v>
      </c>
      <c r="AB50" s="35"/>
      <c r="AC50" s="34"/>
      <c r="AD50" s="34"/>
      <c r="AE50" s="34"/>
      <c r="AF50" s="34"/>
      <c r="AG50" s="34"/>
      <c r="AH50" s="39"/>
      <c r="AI50" s="39"/>
      <c r="AJ50" s="38">
        <f t="shared" si="12"/>
        <v>0</v>
      </c>
      <c r="AK50" s="35" t="str">
        <f t="shared" si="13"/>
        <v>BAJO</v>
      </c>
      <c r="AL50" s="39"/>
      <c r="AM50" s="38">
        <f t="shared" si="17"/>
        <v>0</v>
      </c>
      <c r="AN50" s="35" t="str">
        <f t="shared" si="14"/>
        <v>-</v>
      </c>
      <c r="AO50" s="38" t="str">
        <f t="shared" si="15"/>
        <v>-</v>
      </c>
      <c r="AP50" s="38"/>
      <c r="AQ50" s="38"/>
      <c r="AR50" s="38"/>
      <c r="AS50" s="46"/>
      <c r="AT50" s="39"/>
      <c r="AU50" s="39"/>
      <c r="AV50" s="39"/>
      <c r="AW50" s="39"/>
      <c r="AX50" s="39"/>
      <c r="AY50" s="39"/>
      <c r="AZ50" s="39"/>
      <c r="BA50" s="39"/>
      <c r="BB50" s="39"/>
      <c r="BO50" s="27" t="s">
        <v>52</v>
      </c>
    </row>
    <row r="51" spans="1:67" ht="15">
      <c r="A51" s="31"/>
      <c r="B51" s="39"/>
      <c r="C51" s="39"/>
      <c r="D51" s="34"/>
      <c r="E51" s="34"/>
      <c r="F51" s="34"/>
      <c r="G51" s="34"/>
      <c r="H51" s="34"/>
      <c r="I51" s="34"/>
      <c r="J51" s="34"/>
      <c r="K51" s="35"/>
      <c r="L51" s="36"/>
      <c r="M51" s="34"/>
      <c r="N51" s="37"/>
      <c r="O51" s="34"/>
      <c r="P51" s="34"/>
      <c r="Q51" s="34"/>
      <c r="R51" s="34"/>
      <c r="S51" s="34"/>
      <c r="T51" s="39"/>
      <c r="U51" s="39"/>
      <c r="V51" s="38">
        <f t="shared" si="16"/>
        <v>0</v>
      </c>
      <c r="W51" s="35" t="str">
        <f t="shared" si="10"/>
        <v>BAJO</v>
      </c>
      <c r="X51" s="39"/>
      <c r="Y51" s="38">
        <f t="shared" si="11"/>
        <v>0</v>
      </c>
      <c r="Z51" s="35" t="str">
        <f t="shared" si="19"/>
        <v>-</v>
      </c>
      <c r="AA51" s="35" t="str">
        <f t="shared" si="18"/>
        <v>-</v>
      </c>
      <c r="AB51" s="35"/>
      <c r="AC51" s="34"/>
      <c r="AD51" s="34"/>
      <c r="AE51" s="34"/>
      <c r="AF51" s="34"/>
      <c r="AG51" s="34"/>
      <c r="AH51" s="39"/>
      <c r="AI51" s="39"/>
      <c r="AJ51" s="38">
        <f t="shared" si="12"/>
        <v>0</v>
      </c>
      <c r="AK51" s="35" t="str">
        <f t="shared" si="13"/>
        <v>BAJO</v>
      </c>
      <c r="AL51" s="39"/>
      <c r="AM51" s="38">
        <f t="shared" si="17"/>
        <v>0</v>
      </c>
      <c r="AN51" s="35" t="str">
        <f t="shared" si="14"/>
        <v>-</v>
      </c>
      <c r="AO51" s="38" t="str">
        <f t="shared" si="15"/>
        <v>-</v>
      </c>
      <c r="AP51" s="38"/>
      <c r="AQ51" s="38"/>
      <c r="AR51" s="38"/>
      <c r="AS51" s="46"/>
      <c r="AT51" s="39"/>
      <c r="AU51" s="39"/>
      <c r="AV51" s="39"/>
      <c r="AW51" s="39"/>
      <c r="AX51" s="39"/>
      <c r="AY51" s="39"/>
      <c r="AZ51" s="39"/>
      <c r="BA51" s="39"/>
      <c r="BB51" s="39"/>
      <c r="BO51" s="27" t="s">
        <v>53</v>
      </c>
    </row>
    <row r="52" spans="1:67" ht="15">
      <c r="A52" s="31"/>
      <c r="B52" s="39"/>
      <c r="C52" s="39"/>
      <c r="D52" s="34"/>
      <c r="E52" s="34"/>
      <c r="F52" s="34"/>
      <c r="G52" s="34"/>
      <c r="H52" s="34"/>
      <c r="I52" s="34"/>
      <c r="J52" s="34"/>
      <c r="K52" s="35"/>
      <c r="L52" s="36"/>
      <c r="M52" s="34"/>
      <c r="N52" s="37"/>
      <c r="O52" s="34"/>
      <c r="P52" s="34"/>
      <c r="Q52" s="34"/>
      <c r="R52" s="34"/>
      <c r="S52" s="34"/>
      <c r="T52" s="39"/>
      <c r="U52" s="39"/>
      <c r="V52" s="38">
        <f t="shared" si="16"/>
        <v>0</v>
      </c>
      <c r="W52" s="35" t="str">
        <f t="shared" si="10"/>
        <v>BAJO</v>
      </c>
      <c r="X52" s="39"/>
      <c r="Y52" s="38">
        <f t="shared" si="11"/>
        <v>0</v>
      </c>
      <c r="Z52" s="35" t="str">
        <f t="shared" si="19"/>
        <v>-</v>
      </c>
      <c r="AA52" s="35" t="str">
        <f t="shared" si="18"/>
        <v>-</v>
      </c>
      <c r="AB52" s="35"/>
      <c r="AC52" s="34"/>
      <c r="AD52" s="34"/>
      <c r="AE52" s="34"/>
      <c r="AF52" s="34"/>
      <c r="AG52" s="34"/>
      <c r="AH52" s="39"/>
      <c r="AI52" s="39"/>
      <c r="AJ52" s="38">
        <f t="shared" si="12"/>
        <v>0</v>
      </c>
      <c r="AK52" s="35" t="str">
        <f t="shared" si="13"/>
        <v>BAJO</v>
      </c>
      <c r="AL52" s="39"/>
      <c r="AM52" s="38">
        <f t="shared" si="17"/>
        <v>0</v>
      </c>
      <c r="AN52" s="35" t="str">
        <f t="shared" si="14"/>
        <v>-</v>
      </c>
      <c r="AO52" s="38" t="str">
        <f t="shared" si="15"/>
        <v>-</v>
      </c>
      <c r="AP52" s="38"/>
      <c r="AQ52" s="38"/>
      <c r="AR52" s="38"/>
      <c r="AS52" s="46"/>
      <c r="AT52" s="39"/>
      <c r="AU52" s="39"/>
      <c r="AV52" s="39"/>
      <c r="AW52" s="39"/>
      <c r="AX52" s="39"/>
      <c r="AY52" s="39"/>
      <c r="AZ52" s="39"/>
      <c r="BA52" s="39"/>
      <c r="BB52" s="39"/>
      <c r="BO52" s="27" t="s">
        <v>54</v>
      </c>
    </row>
    <row r="53" spans="1:67" ht="15">
      <c r="A53" s="31"/>
      <c r="B53" s="39"/>
      <c r="C53" s="39"/>
      <c r="D53" s="34"/>
      <c r="E53" s="34"/>
      <c r="F53" s="34"/>
      <c r="G53" s="34"/>
      <c r="H53" s="34"/>
      <c r="I53" s="34"/>
      <c r="J53" s="34"/>
      <c r="K53" s="35"/>
      <c r="L53" s="36"/>
      <c r="M53" s="34"/>
      <c r="N53" s="37"/>
      <c r="O53" s="34"/>
      <c r="P53" s="34"/>
      <c r="Q53" s="34"/>
      <c r="R53" s="34"/>
      <c r="S53" s="34"/>
      <c r="T53" s="39"/>
      <c r="U53" s="39"/>
      <c r="V53" s="38">
        <f t="shared" si="16"/>
        <v>0</v>
      </c>
      <c r="W53" s="35" t="str">
        <f t="shared" si="10"/>
        <v>BAJO</v>
      </c>
      <c r="X53" s="39"/>
      <c r="Y53" s="38">
        <f t="shared" si="11"/>
        <v>0</v>
      </c>
      <c r="Z53" s="35" t="str">
        <f t="shared" si="19"/>
        <v>-</v>
      </c>
      <c r="AA53" s="35" t="str">
        <f t="shared" si="18"/>
        <v>-</v>
      </c>
      <c r="AB53" s="35"/>
      <c r="AC53" s="34"/>
      <c r="AD53" s="34"/>
      <c r="AE53" s="34"/>
      <c r="AF53" s="34"/>
      <c r="AG53" s="34"/>
      <c r="AH53" s="39"/>
      <c r="AI53" s="39"/>
      <c r="AJ53" s="38">
        <f t="shared" si="12"/>
        <v>0</v>
      </c>
      <c r="AK53" s="35" t="str">
        <f t="shared" si="13"/>
        <v>BAJO</v>
      </c>
      <c r="AL53" s="39"/>
      <c r="AM53" s="38">
        <f t="shared" si="17"/>
        <v>0</v>
      </c>
      <c r="AN53" s="35" t="str">
        <f t="shared" si="14"/>
        <v>-</v>
      </c>
      <c r="AO53" s="38" t="str">
        <f t="shared" si="15"/>
        <v>-</v>
      </c>
      <c r="AP53" s="38"/>
      <c r="AQ53" s="38"/>
      <c r="AR53" s="38"/>
      <c r="AS53" s="46"/>
      <c r="AT53" s="39"/>
      <c r="AU53" s="39"/>
      <c r="AV53" s="39"/>
      <c r="AW53" s="39"/>
      <c r="AX53" s="39"/>
      <c r="AY53" s="39"/>
      <c r="AZ53" s="39"/>
      <c r="BA53" s="39"/>
      <c r="BB53" s="39"/>
      <c r="BO53" s="27" t="s">
        <v>55</v>
      </c>
    </row>
    <row r="54" spans="1:67" ht="15">
      <c r="A54" s="31"/>
      <c r="B54" s="39"/>
      <c r="C54" s="39"/>
      <c r="D54" s="34"/>
      <c r="E54" s="34"/>
      <c r="F54" s="34"/>
      <c r="G54" s="34"/>
      <c r="H54" s="34"/>
      <c r="I54" s="34"/>
      <c r="J54" s="34"/>
      <c r="K54" s="35"/>
      <c r="L54" s="36"/>
      <c r="M54" s="34"/>
      <c r="N54" s="37"/>
      <c r="O54" s="34"/>
      <c r="P54" s="34"/>
      <c r="Q54" s="34"/>
      <c r="R54" s="34"/>
      <c r="S54" s="34"/>
      <c r="T54" s="39"/>
      <c r="U54" s="39"/>
      <c r="V54" s="38">
        <f t="shared" si="16"/>
        <v>0</v>
      </c>
      <c r="W54" s="35" t="str">
        <f t="shared" si="10"/>
        <v>BAJO</v>
      </c>
      <c r="X54" s="39"/>
      <c r="Y54" s="38">
        <f t="shared" si="11"/>
        <v>0</v>
      </c>
      <c r="Z54" s="35" t="str">
        <f t="shared" si="19"/>
        <v>-</v>
      </c>
      <c r="AA54" s="35" t="str">
        <f t="shared" si="18"/>
        <v>-</v>
      </c>
      <c r="AB54" s="35"/>
      <c r="AC54" s="34"/>
      <c r="AD54" s="34"/>
      <c r="AE54" s="34"/>
      <c r="AF54" s="34"/>
      <c r="AG54" s="34"/>
      <c r="AH54" s="39"/>
      <c r="AI54" s="39"/>
      <c r="AJ54" s="38">
        <f t="shared" si="12"/>
        <v>0</v>
      </c>
      <c r="AK54" s="35" t="str">
        <f t="shared" si="13"/>
        <v>BAJO</v>
      </c>
      <c r="AL54" s="39"/>
      <c r="AM54" s="38">
        <f t="shared" si="17"/>
        <v>0</v>
      </c>
      <c r="AN54" s="35" t="str">
        <f t="shared" si="14"/>
        <v>-</v>
      </c>
      <c r="AO54" s="38" t="str">
        <f t="shared" si="15"/>
        <v>-</v>
      </c>
      <c r="AP54" s="38"/>
      <c r="AQ54" s="38"/>
      <c r="AR54" s="38"/>
      <c r="AS54" s="46"/>
      <c r="AT54" s="39"/>
      <c r="AU54" s="39"/>
      <c r="AV54" s="39"/>
      <c r="AW54" s="39"/>
      <c r="AX54" s="39"/>
      <c r="AY54" s="39"/>
      <c r="AZ54" s="39"/>
      <c r="BA54" s="39"/>
      <c r="BB54" s="39"/>
      <c r="BO54" s="27" t="s">
        <v>82</v>
      </c>
    </row>
    <row r="55" spans="1:67" ht="15">
      <c r="A55" s="31"/>
      <c r="B55" s="39"/>
      <c r="C55" s="39"/>
      <c r="D55" s="34"/>
      <c r="E55" s="34"/>
      <c r="F55" s="34"/>
      <c r="G55" s="34"/>
      <c r="H55" s="34"/>
      <c r="I55" s="34"/>
      <c r="J55" s="34"/>
      <c r="K55" s="35"/>
      <c r="L55" s="36"/>
      <c r="M55" s="34"/>
      <c r="N55" s="37"/>
      <c r="O55" s="34"/>
      <c r="P55" s="34"/>
      <c r="Q55" s="34"/>
      <c r="R55" s="34"/>
      <c r="S55" s="34"/>
      <c r="T55" s="39"/>
      <c r="U55" s="39"/>
      <c r="V55" s="38">
        <f t="shared" si="16"/>
        <v>0</v>
      </c>
      <c r="W55" s="35" t="str">
        <f t="shared" si="10"/>
        <v>BAJO</v>
      </c>
      <c r="X55" s="39"/>
      <c r="Y55" s="38">
        <f t="shared" si="11"/>
        <v>0</v>
      </c>
      <c r="Z55" s="35" t="str">
        <f t="shared" si="19"/>
        <v>-</v>
      </c>
      <c r="AA55" s="35" t="str">
        <f t="shared" si="18"/>
        <v>-</v>
      </c>
      <c r="AB55" s="35"/>
      <c r="AC55" s="34"/>
      <c r="AD55" s="34"/>
      <c r="AE55" s="34"/>
      <c r="AF55" s="34"/>
      <c r="AG55" s="34"/>
      <c r="AH55" s="39"/>
      <c r="AI55" s="39"/>
      <c r="AJ55" s="38">
        <f t="shared" si="12"/>
        <v>0</v>
      </c>
      <c r="AK55" s="35" t="str">
        <f t="shared" si="13"/>
        <v>BAJO</v>
      </c>
      <c r="AL55" s="39"/>
      <c r="AM55" s="38">
        <f t="shared" si="17"/>
        <v>0</v>
      </c>
      <c r="AN55" s="35" t="str">
        <f t="shared" si="14"/>
        <v>-</v>
      </c>
      <c r="AO55" s="38" t="str">
        <f t="shared" si="15"/>
        <v>-</v>
      </c>
      <c r="AP55" s="38"/>
      <c r="AQ55" s="38"/>
      <c r="AR55" s="38"/>
      <c r="AS55" s="46"/>
      <c r="AT55" s="39"/>
      <c r="AU55" s="39"/>
      <c r="AV55" s="39"/>
      <c r="AW55" s="39"/>
      <c r="AX55" s="39"/>
      <c r="AY55" s="39"/>
      <c r="AZ55" s="39"/>
      <c r="BA55" s="39"/>
      <c r="BB55" s="39"/>
      <c r="BO55" s="27" t="s">
        <v>57</v>
      </c>
    </row>
    <row r="56" spans="1:67" ht="15">
      <c r="A56" s="31"/>
      <c r="B56" s="39"/>
      <c r="C56" s="39"/>
      <c r="D56" s="34"/>
      <c r="E56" s="34"/>
      <c r="F56" s="34"/>
      <c r="G56" s="34"/>
      <c r="H56" s="34"/>
      <c r="I56" s="34"/>
      <c r="J56" s="34"/>
      <c r="K56" s="35"/>
      <c r="L56" s="36"/>
      <c r="M56" s="34"/>
      <c r="N56" s="37"/>
      <c r="O56" s="34"/>
      <c r="P56" s="34"/>
      <c r="Q56" s="34"/>
      <c r="R56" s="34"/>
      <c r="S56" s="34"/>
      <c r="T56" s="39"/>
      <c r="U56" s="39"/>
      <c r="V56" s="38">
        <f t="shared" si="16"/>
        <v>0</v>
      </c>
      <c r="W56" s="35" t="str">
        <f t="shared" si="10"/>
        <v>BAJO</v>
      </c>
      <c r="X56" s="39"/>
      <c r="Y56" s="38">
        <f t="shared" si="11"/>
        <v>0</v>
      </c>
      <c r="Z56" s="35" t="str">
        <f t="shared" si="19"/>
        <v>-</v>
      </c>
      <c r="AA56" s="35" t="str">
        <f t="shared" si="18"/>
        <v>-</v>
      </c>
      <c r="AB56" s="35"/>
      <c r="AC56" s="34"/>
      <c r="AD56" s="34"/>
      <c r="AE56" s="34"/>
      <c r="AF56" s="34"/>
      <c r="AG56" s="34"/>
      <c r="AH56" s="39"/>
      <c r="AI56" s="39"/>
      <c r="AJ56" s="38">
        <f t="shared" si="12"/>
        <v>0</v>
      </c>
      <c r="AK56" s="35" t="str">
        <f t="shared" si="13"/>
        <v>BAJO</v>
      </c>
      <c r="AL56" s="39"/>
      <c r="AM56" s="38">
        <f t="shared" si="17"/>
        <v>0</v>
      </c>
      <c r="AN56" s="35" t="str">
        <f t="shared" si="14"/>
        <v>-</v>
      </c>
      <c r="AO56" s="38" t="str">
        <f t="shared" si="15"/>
        <v>-</v>
      </c>
      <c r="AP56" s="38"/>
      <c r="AQ56" s="38"/>
      <c r="AR56" s="38"/>
      <c r="AS56" s="46"/>
      <c r="AT56" s="39"/>
      <c r="AU56" s="39"/>
      <c r="AV56" s="39"/>
      <c r="AW56" s="39"/>
      <c r="AX56" s="39"/>
      <c r="AY56" s="39"/>
      <c r="AZ56" s="39"/>
      <c r="BA56" s="39"/>
      <c r="BB56" s="39"/>
      <c r="BO56" s="27" t="s">
        <v>58</v>
      </c>
    </row>
    <row r="57" spans="1:67" ht="30">
      <c r="A57" s="31"/>
      <c r="B57" s="39"/>
      <c r="C57" s="39"/>
      <c r="D57" s="34"/>
      <c r="E57" s="34"/>
      <c r="F57" s="34"/>
      <c r="G57" s="34"/>
      <c r="H57" s="34"/>
      <c r="I57" s="34"/>
      <c r="J57" s="34"/>
      <c r="K57" s="35"/>
      <c r="L57" s="36"/>
      <c r="M57" s="34"/>
      <c r="N57" s="37"/>
      <c r="O57" s="34"/>
      <c r="P57" s="34"/>
      <c r="Q57" s="34"/>
      <c r="R57" s="34"/>
      <c r="S57" s="34"/>
      <c r="T57" s="39"/>
      <c r="U57" s="39"/>
      <c r="V57" s="38">
        <f t="shared" si="16"/>
        <v>0</v>
      </c>
      <c r="W57" s="35" t="str">
        <f t="shared" si="10"/>
        <v>BAJO</v>
      </c>
      <c r="X57" s="39"/>
      <c r="Y57" s="38">
        <f t="shared" si="11"/>
        <v>0</v>
      </c>
      <c r="Z57" s="35" t="str">
        <f t="shared" si="19"/>
        <v>-</v>
      </c>
      <c r="AA57" s="35" t="str">
        <f t="shared" si="18"/>
        <v>-</v>
      </c>
      <c r="AB57" s="35"/>
      <c r="AC57" s="34"/>
      <c r="AD57" s="34"/>
      <c r="AE57" s="34"/>
      <c r="AF57" s="34"/>
      <c r="AG57" s="34"/>
      <c r="AH57" s="39"/>
      <c r="AI57" s="39"/>
      <c r="AJ57" s="38">
        <f t="shared" si="12"/>
        <v>0</v>
      </c>
      <c r="AK57" s="35" t="str">
        <f t="shared" si="13"/>
        <v>BAJO</v>
      </c>
      <c r="AL57" s="39"/>
      <c r="AM57" s="38">
        <f t="shared" si="17"/>
        <v>0</v>
      </c>
      <c r="AN57" s="35" t="str">
        <f t="shared" si="14"/>
        <v>-</v>
      </c>
      <c r="AO57" s="38" t="str">
        <f t="shared" si="15"/>
        <v>-</v>
      </c>
      <c r="AP57" s="38"/>
      <c r="AQ57" s="38"/>
      <c r="AR57" s="38"/>
      <c r="AS57" s="46"/>
      <c r="AT57" s="39"/>
      <c r="AU57" s="39"/>
      <c r="AV57" s="39"/>
      <c r="AW57" s="39"/>
      <c r="AX57" s="39"/>
      <c r="AY57" s="39"/>
      <c r="AZ57" s="39"/>
      <c r="BA57" s="39"/>
      <c r="BB57" s="39"/>
      <c r="BO57" s="27" t="s">
        <v>59</v>
      </c>
    </row>
    <row r="58" spans="1:67" ht="15">
      <c r="A58" s="31"/>
      <c r="B58" s="39"/>
      <c r="C58" s="39"/>
      <c r="D58" s="34"/>
      <c r="E58" s="34"/>
      <c r="F58" s="34"/>
      <c r="G58" s="34"/>
      <c r="H58" s="34"/>
      <c r="I58" s="34"/>
      <c r="J58" s="34"/>
      <c r="K58" s="35"/>
      <c r="L58" s="36"/>
      <c r="M58" s="34"/>
      <c r="N58" s="37"/>
      <c r="O58" s="34"/>
      <c r="P58" s="34"/>
      <c r="Q58" s="34"/>
      <c r="R58" s="34"/>
      <c r="S58" s="34"/>
      <c r="T58" s="39"/>
      <c r="U58" s="39"/>
      <c r="V58" s="38">
        <f t="shared" si="16"/>
        <v>0</v>
      </c>
      <c r="W58" s="35" t="str">
        <f t="shared" si="10"/>
        <v>BAJO</v>
      </c>
      <c r="X58" s="39"/>
      <c r="Y58" s="38">
        <f t="shared" si="11"/>
        <v>0</v>
      </c>
      <c r="Z58" s="35" t="str">
        <f t="shared" si="19"/>
        <v>-</v>
      </c>
      <c r="AA58" s="35" t="str">
        <f t="shared" si="18"/>
        <v>-</v>
      </c>
      <c r="AB58" s="35"/>
      <c r="AC58" s="34"/>
      <c r="AD58" s="34"/>
      <c r="AE58" s="34"/>
      <c r="AF58" s="34"/>
      <c r="AG58" s="34"/>
      <c r="AH58" s="39"/>
      <c r="AI58" s="39"/>
      <c r="AJ58" s="38">
        <f t="shared" si="12"/>
        <v>0</v>
      </c>
      <c r="AK58" s="35" t="str">
        <f t="shared" si="13"/>
        <v>BAJO</v>
      </c>
      <c r="AL58" s="39"/>
      <c r="AM58" s="38">
        <f t="shared" si="17"/>
        <v>0</v>
      </c>
      <c r="AN58" s="35" t="str">
        <f t="shared" si="14"/>
        <v>-</v>
      </c>
      <c r="AO58" s="38" t="str">
        <f t="shared" si="15"/>
        <v>-</v>
      </c>
      <c r="AP58" s="38"/>
      <c r="AQ58" s="38"/>
      <c r="AR58" s="38"/>
      <c r="AS58" s="46"/>
      <c r="AT58" s="39"/>
      <c r="AU58" s="39"/>
      <c r="AV58" s="39"/>
      <c r="AW58" s="39"/>
      <c r="AX58" s="39"/>
      <c r="AY58" s="39"/>
      <c r="AZ58" s="39"/>
      <c r="BA58" s="39"/>
      <c r="BB58" s="39"/>
      <c r="BO58" s="27" t="s">
        <v>61</v>
      </c>
    </row>
    <row r="59" spans="1:67" ht="15">
      <c r="A59" s="31"/>
      <c r="B59" s="39"/>
      <c r="C59" s="39"/>
      <c r="D59" s="34"/>
      <c r="E59" s="34"/>
      <c r="F59" s="34"/>
      <c r="G59" s="34"/>
      <c r="H59" s="34"/>
      <c r="I59" s="34"/>
      <c r="J59" s="34"/>
      <c r="K59" s="35"/>
      <c r="L59" s="36"/>
      <c r="M59" s="34"/>
      <c r="N59" s="37"/>
      <c r="O59" s="34"/>
      <c r="P59" s="34"/>
      <c r="Q59" s="34"/>
      <c r="R59" s="34"/>
      <c r="S59" s="34"/>
      <c r="T59" s="39"/>
      <c r="U59" s="39"/>
      <c r="V59" s="38">
        <f t="shared" si="16"/>
        <v>0</v>
      </c>
      <c r="W59" s="35" t="str">
        <f t="shared" si="10"/>
        <v>BAJO</v>
      </c>
      <c r="X59" s="39"/>
      <c r="Y59" s="38">
        <f t="shared" si="11"/>
        <v>0</v>
      </c>
      <c r="Z59" s="35" t="str">
        <f t="shared" si="19"/>
        <v>-</v>
      </c>
      <c r="AA59" s="35" t="str">
        <f t="shared" si="18"/>
        <v>-</v>
      </c>
      <c r="AB59" s="35"/>
      <c r="AC59" s="34"/>
      <c r="AD59" s="34"/>
      <c r="AE59" s="34"/>
      <c r="AF59" s="34"/>
      <c r="AG59" s="34"/>
      <c r="AH59" s="39"/>
      <c r="AI59" s="39"/>
      <c r="AJ59" s="38">
        <f t="shared" si="12"/>
        <v>0</v>
      </c>
      <c r="AK59" s="35" t="str">
        <f t="shared" si="13"/>
        <v>BAJO</v>
      </c>
      <c r="AL59" s="39"/>
      <c r="AM59" s="38">
        <f t="shared" si="17"/>
        <v>0</v>
      </c>
      <c r="AN59" s="35" t="str">
        <f t="shared" si="14"/>
        <v>-</v>
      </c>
      <c r="AO59" s="38" t="str">
        <f t="shared" si="15"/>
        <v>-</v>
      </c>
      <c r="AP59" s="38"/>
      <c r="AQ59" s="38"/>
      <c r="AR59" s="38"/>
      <c r="AS59" s="46"/>
      <c r="AT59" s="39"/>
      <c r="AU59" s="39"/>
      <c r="AV59" s="39"/>
      <c r="AW59" s="39"/>
      <c r="AX59" s="39"/>
      <c r="AY59" s="39"/>
      <c r="AZ59" s="39"/>
      <c r="BA59" s="39"/>
      <c r="BB59" s="39"/>
      <c r="BO59" s="27" t="s">
        <v>63</v>
      </c>
    </row>
    <row r="60" spans="1:67" ht="15">
      <c r="A60" s="31"/>
      <c r="B60" s="39"/>
      <c r="C60" s="39"/>
      <c r="D60" s="34"/>
      <c r="E60" s="34"/>
      <c r="F60" s="34"/>
      <c r="G60" s="34"/>
      <c r="H60" s="34"/>
      <c r="I60" s="34"/>
      <c r="J60" s="34"/>
      <c r="K60" s="35"/>
      <c r="L60" s="36"/>
      <c r="M60" s="34"/>
      <c r="N60" s="37"/>
      <c r="O60" s="34"/>
      <c r="P60" s="34"/>
      <c r="Q60" s="34"/>
      <c r="R60" s="34"/>
      <c r="S60" s="34"/>
      <c r="T60" s="39"/>
      <c r="U60" s="39"/>
      <c r="V60" s="38">
        <f t="shared" si="16"/>
        <v>0</v>
      </c>
      <c r="W60" s="35" t="str">
        <f t="shared" si="10"/>
        <v>BAJO</v>
      </c>
      <c r="X60" s="39"/>
      <c r="Y60" s="38">
        <f t="shared" si="11"/>
        <v>0</v>
      </c>
      <c r="Z60" s="35" t="str">
        <f t="shared" si="19"/>
        <v>-</v>
      </c>
      <c r="AA60" s="35" t="str">
        <f t="shared" si="18"/>
        <v>-</v>
      </c>
      <c r="AB60" s="35"/>
      <c r="AC60" s="34"/>
      <c r="AD60" s="34"/>
      <c r="AE60" s="34"/>
      <c r="AF60" s="34"/>
      <c r="AG60" s="34"/>
      <c r="AH60" s="39"/>
      <c r="AI60" s="39"/>
      <c r="AJ60" s="38">
        <f t="shared" si="12"/>
        <v>0</v>
      </c>
      <c r="AK60" s="35" t="str">
        <f t="shared" si="13"/>
        <v>BAJO</v>
      </c>
      <c r="AL60" s="39"/>
      <c r="AM60" s="38">
        <f t="shared" si="17"/>
        <v>0</v>
      </c>
      <c r="AN60" s="35" t="str">
        <f t="shared" si="14"/>
        <v>-</v>
      </c>
      <c r="AO60" s="38" t="str">
        <f t="shared" si="15"/>
        <v>-</v>
      </c>
      <c r="AP60" s="38"/>
      <c r="AQ60" s="38"/>
      <c r="AR60" s="38"/>
      <c r="AS60" s="46"/>
      <c r="AT60" s="39"/>
      <c r="AU60" s="39"/>
      <c r="AV60" s="39"/>
      <c r="AW60" s="39"/>
      <c r="AX60" s="39"/>
      <c r="AY60" s="39"/>
      <c r="AZ60" s="39"/>
      <c r="BA60" s="39"/>
      <c r="BB60" s="39"/>
      <c r="BO60" s="27" t="s">
        <v>64</v>
      </c>
    </row>
    <row r="61" spans="1:67" ht="15">
      <c r="A61" s="31"/>
      <c r="B61" s="39"/>
      <c r="C61" s="39"/>
      <c r="D61" s="34"/>
      <c r="E61" s="34"/>
      <c r="F61" s="34"/>
      <c r="G61" s="34"/>
      <c r="H61" s="34"/>
      <c r="I61" s="34"/>
      <c r="J61" s="34"/>
      <c r="K61" s="35"/>
      <c r="L61" s="36"/>
      <c r="M61" s="34"/>
      <c r="N61" s="37"/>
      <c r="O61" s="34"/>
      <c r="P61" s="34"/>
      <c r="Q61" s="34"/>
      <c r="R61" s="34"/>
      <c r="S61" s="34"/>
      <c r="T61" s="39"/>
      <c r="U61" s="39"/>
      <c r="V61" s="38">
        <f t="shared" si="16"/>
        <v>0</v>
      </c>
      <c r="W61" s="35" t="str">
        <f t="shared" si="10"/>
        <v>BAJO</v>
      </c>
      <c r="X61" s="39"/>
      <c r="Y61" s="38">
        <f t="shared" si="11"/>
        <v>0</v>
      </c>
      <c r="Z61" s="35" t="str">
        <f t="shared" si="19"/>
        <v>-</v>
      </c>
      <c r="AA61" s="35" t="str">
        <f t="shared" si="18"/>
        <v>-</v>
      </c>
      <c r="AB61" s="35"/>
      <c r="AC61" s="34"/>
      <c r="AD61" s="34"/>
      <c r="AE61" s="34"/>
      <c r="AF61" s="34"/>
      <c r="AG61" s="34"/>
      <c r="AH61" s="39"/>
      <c r="AI61" s="39"/>
      <c r="AJ61" s="38">
        <f t="shared" si="12"/>
        <v>0</v>
      </c>
      <c r="AK61" s="35" t="str">
        <f t="shared" si="13"/>
        <v>BAJO</v>
      </c>
      <c r="AL61" s="39"/>
      <c r="AM61" s="38">
        <f t="shared" si="17"/>
        <v>0</v>
      </c>
      <c r="AN61" s="35" t="str">
        <f t="shared" si="14"/>
        <v>-</v>
      </c>
      <c r="AO61" s="38" t="str">
        <f t="shared" si="15"/>
        <v>-</v>
      </c>
      <c r="AP61" s="38"/>
      <c r="AQ61" s="38"/>
      <c r="AR61" s="38"/>
      <c r="AS61" s="46"/>
      <c r="AT61" s="39"/>
      <c r="AU61" s="39"/>
      <c r="AV61" s="39"/>
      <c r="AW61" s="39"/>
      <c r="AX61" s="39"/>
      <c r="AY61" s="39"/>
      <c r="AZ61" s="39"/>
      <c r="BA61" s="39"/>
      <c r="BB61" s="39"/>
      <c r="BO61" s="27" t="s">
        <v>65</v>
      </c>
    </row>
    <row r="62" spans="1:67" ht="15">
      <c r="A62" s="31"/>
      <c r="B62" s="39"/>
      <c r="C62" s="39"/>
      <c r="D62" s="34"/>
      <c r="E62" s="34"/>
      <c r="F62" s="34"/>
      <c r="G62" s="34"/>
      <c r="H62" s="34"/>
      <c r="I62" s="34"/>
      <c r="J62" s="34"/>
      <c r="K62" s="35"/>
      <c r="L62" s="36"/>
      <c r="M62" s="34"/>
      <c r="N62" s="37"/>
      <c r="O62" s="34"/>
      <c r="P62" s="34"/>
      <c r="Q62" s="34"/>
      <c r="R62" s="34"/>
      <c r="S62" s="34"/>
      <c r="T62" s="39"/>
      <c r="U62" s="39"/>
      <c r="V62" s="38">
        <f t="shared" si="16"/>
        <v>0</v>
      </c>
      <c r="W62" s="35" t="str">
        <f t="shared" si="10"/>
        <v>BAJO</v>
      </c>
      <c r="X62" s="39"/>
      <c r="Y62" s="38">
        <f t="shared" si="11"/>
        <v>0</v>
      </c>
      <c r="Z62" s="35" t="str">
        <f t="shared" si="19"/>
        <v>-</v>
      </c>
      <c r="AA62" s="35" t="str">
        <f t="shared" si="18"/>
        <v>-</v>
      </c>
      <c r="AB62" s="35"/>
      <c r="AC62" s="34"/>
      <c r="AD62" s="34"/>
      <c r="AE62" s="34"/>
      <c r="AF62" s="34"/>
      <c r="AG62" s="34"/>
      <c r="AH62" s="39"/>
      <c r="AI62" s="39"/>
      <c r="AJ62" s="38">
        <f t="shared" si="12"/>
        <v>0</v>
      </c>
      <c r="AK62" s="35" t="str">
        <f t="shared" si="13"/>
        <v>BAJO</v>
      </c>
      <c r="AL62" s="39"/>
      <c r="AM62" s="38">
        <f t="shared" si="17"/>
        <v>0</v>
      </c>
      <c r="AN62" s="35" t="str">
        <f t="shared" si="14"/>
        <v>-</v>
      </c>
      <c r="AO62" s="38" t="str">
        <f>+IF(AND(AM62&gt;=0.1,AM62&lt;=31),"IV",IF(AND(AM62&gt;=40,AM62&lt;=120),"III",IF(AND(AM62&gt;=150,AM62&lt;=500),"II",IF(AND(AM62&gt;=600,AM62&lt;=4000),"I",IF(AND(AM62=0),"-")))))</f>
        <v>-</v>
      </c>
      <c r="AP62" s="38"/>
      <c r="AQ62" s="38"/>
      <c r="AR62" s="38"/>
      <c r="AS62" s="46"/>
      <c r="AT62" s="39"/>
      <c r="AU62" s="39"/>
      <c r="AV62" s="39"/>
      <c r="AW62" s="39"/>
      <c r="AX62" s="39"/>
      <c r="AY62" s="39"/>
      <c r="AZ62" s="39"/>
      <c r="BA62" s="39"/>
      <c r="BB62" s="39"/>
      <c r="BO62" s="27" t="s">
        <v>66</v>
      </c>
    </row>
    <row r="63" ht="30">
      <c r="BO63" s="27" t="s">
        <v>84</v>
      </c>
    </row>
    <row r="64" ht="15">
      <c r="BO64" s="27" t="s">
        <v>90</v>
      </c>
    </row>
    <row r="65" ht="15">
      <c r="BO65" s="27" t="s">
        <v>67</v>
      </c>
    </row>
    <row r="66" ht="30">
      <c r="BO66" s="27" t="s">
        <v>88</v>
      </c>
    </row>
    <row r="67" ht="15">
      <c r="BO67" s="27" t="s">
        <v>69</v>
      </c>
    </row>
    <row r="68" ht="15">
      <c r="BO68" s="27" t="s">
        <v>70</v>
      </c>
    </row>
    <row r="69" ht="15">
      <c r="BO69" s="27" t="s">
        <v>89</v>
      </c>
    </row>
    <row r="70" ht="15">
      <c r="BO70" s="27" t="s">
        <v>71</v>
      </c>
    </row>
    <row r="71" ht="15">
      <c r="BO71" s="27" t="s">
        <v>72</v>
      </c>
    </row>
    <row r="72" ht="15">
      <c r="BO72" s="27" t="s">
        <v>85</v>
      </c>
    </row>
    <row r="73" ht="15">
      <c r="BO73" s="27" t="s">
        <v>91</v>
      </c>
    </row>
    <row r="74" ht="15">
      <c r="BO74" s="27" t="s">
        <v>76</v>
      </c>
    </row>
    <row r="75" ht="15">
      <c r="BO75" s="27" t="s">
        <v>77</v>
      </c>
    </row>
    <row r="76" ht="15">
      <c r="BO76" s="27" t="s">
        <v>78</v>
      </c>
    </row>
    <row r="77" ht="15">
      <c r="BO77" s="27" t="s">
        <v>79</v>
      </c>
    </row>
    <row r="78" ht="15">
      <c r="BO78" s="27" t="s">
        <v>80</v>
      </c>
    </row>
    <row r="79" ht="15">
      <c r="BO79" s="27" t="s">
        <v>81</v>
      </c>
    </row>
    <row r="80" ht="15">
      <c r="BO80" s="27" t="s">
        <v>83</v>
      </c>
    </row>
    <row r="81" ht="15">
      <c r="BO81" s="27" t="s">
        <v>74</v>
      </c>
    </row>
    <row r="82" ht="15">
      <c r="BO82" s="27" t="s">
        <v>92</v>
      </c>
    </row>
    <row r="83" ht="15">
      <c r="BO83" s="27" t="s">
        <v>93</v>
      </c>
    </row>
    <row r="84" ht="15">
      <c r="BO84" s="27" t="s">
        <v>94</v>
      </c>
    </row>
    <row r="85" ht="15">
      <c r="BO85" s="27" t="s">
        <v>95</v>
      </c>
    </row>
  </sheetData>
  <sheetProtection formatCells="0" formatColumns="0" formatRows="0" insertRows="0" deleteRows="0" autoFilter="0"/>
  <mergeCells count="80">
    <mergeCell ref="BA1:BB1"/>
    <mergeCell ref="BA2:BB2"/>
    <mergeCell ref="BA3:BB3"/>
    <mergeCell ref="F1:AZ1"/>
    <mergeCell ref="F2:AZ3"/>
    <mergeCell ref="B1:E3"/>
    <mergeCell ref="L10:M10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AV11:AV12"/>
    <mergeCell ref="N10:P10"/>
    <mergeCell ref="X11:X12"/>
    <mergeCell ref="T11:T12"/>
    <mergeCell ref="U11:U12"/>
    <mergeCell ref="B10:F10"/>
    <mergeCell ref="G10:K10"/>
    <mergeCell ref="AT11:AT12"/>
    <mergeCell ref="AE11:AE12"/>
    <mergeCell ref="F11:F12"/>
    <mergeCell ref="P11:P12"/>
    <mergeCell ref="W11:W12"/>
    <mergeCell ref="O11:O12"/>
    <mergeCell ref="J11:J12"/>
    <mergeCell ref="Y11:Y12"/>
    <mergeCell ref="N11:N12"/>
    <mergeCell ref="AO11:AO12"/>
    <mergeCell ref="T10:AA10"/>
    <mergeCell ref="AM11:AM12"/>
    <mergeCell ref="AL11:AL12"/>
    <mergeCell ref="AK11:AK12"/>
    <mergeCell ref="Z11:Z12"/>
    <mergeCell ref="AA11:AA12"/>
    <mergeCell ref="V11:V12"/>
    <mergeCell ref="AD11:AD12"/>
    <mergeCell ref="AH10:AO10"/>
    <mergeCell ref="AF11:AF12"/>
    <mergeCell ref="AZ11:BB11"/>
    <mergeCell ref="AY11:AY12"/>
    <mergeCell ref="AJ11:AJ12"/>
    <mergeCell ref="AH11:AH12"/>
    <mergeCell ref="AW11:AW12"/>
    <mergeCell ref="AX10:BB10"/>
    <mergeCell ref="AX11:AX12"/>
    <mergeCell ref="AU11:AU12"/>
    <mergeCell ref="AS11:AS12"/>
    <mergeCell ref="AS10:AW10"/>
    <mergeCell ref="AN11:AN12"/>
    <mergeCell ref="AI11:AI12"/>
    <mergeCell ref="AG11:AG12"/>
    <mergeCell ref="AC10:AG10"/>
    <mergeCell ref="AC11:AC12"/>
    <mergeCell ref="B4:BA4"/>
    <mergeCell ref="B5:F6"/>
    <mergeCell ref="G5:M6"/>
    <mergeCell ref="N5:N6"/>
    <mergeCell ref="T5:W6"/>
    <mergeCell ref="B9:BB9"/>
    <mergeCell ref="X5:AC6"/>
    <mergeCell ref="B7:F8"/>
    <mergeCell ref="G7:M8"/>
    <mergeCell ref="N7:N8"/>
    <mergeCell ref="T7:W8"/>
    <mergeCell ref="X7:AC8"/>
    <mergeCell ref="AB11:AB12"/>
    <mergeCell ref="AP11:AP12"/>
    <mergeCell ref="AQ11:AQ12"/>
    <mergeCell ref="AR11:AR12"/>
    <mergeCell ref="AP10:AR10"/>
    <mergeCell ref="C11:C12"/>
    <mergeCell ref="Q10:S10"/>
    <mergeCell ref="Q11:Q12"/>
    <mergeCell ref="R11:R12"/>
    <mergeCell ref="S11:S12"/>
  </mergeCells>
  <conditionalFormatting sqref="W13:W62 AK13:AK62">
    <cfRule type="cellIs" priority="23" dxfId="10" operator="equal">
      <formula>"ALTO"</formula>
    </cfRule>
    <cfRule type="cellIs" priority="24" dxfId="9" operator="equal">
      <formula>"BAJO"</formula>
    </cfRule>
    <cfRule type="cellIs" priority="25" dxfId="8" operator="equal">
      <formula>"MEDIO"</formula>
    </cfRule>
  </conditionalFormatting>
  <conditionalFormatting sqref="W13:W62 AK13:AK62">
    <cfRule type="containsText" priority="22" dxfId="1" operator="containsText" stopIfTrue="1" text="MUY ALTO">
      <formula>NOT(ISERROR(SEARCH("MUY ALTO",W13)))</formula>
    </cfRule>
  </conditionalFormatting>
  <conditionalFormatting sqref="Z13:Z62 AN13:AN62">
    <cfRule type="containsText" priority="17" dxfId="6" operator="containsText" stopIfTrue="1" text="RIESGO ACEPTABLE">
      <formula>NOT(ISERROR(SEARCH("RIESGO ACEPTABLE",Z13)))</formula>
    </cfRule>
  </conditionalFormatting>
  <conditionalFormatting sqref="Z13:Z62 AN13:AN62">
    <cfRule type="containsText" priority="16" dxfId="5" operator="containsText" stopIfTrue="1" text="RIESGO NO ACEPTABLE">
      <formula>NOT(ISERROR(SEARCH("RIESGO NO ACEPTABLE",Z13)))</formula>
    </cfRule>
  </conditionalFormatting>
  <conditionalFormatting sqref="Z13:Z62 AN13:AN62">
    <cfRule type="containsText" priority="14" dxfId="0" operator="containsText" stopIfTrue="1" text="RIESGO MEJORABLE">
      <formula>NOT(ISERROR(SEARCH("RIESGO MEJORABLE",Z13)))</formula>
    </cfRule>
    <cfRule type="containsText" priority="15" dxfId="2" operator="containsText" stopIfTrue="1" text="RIESGO NO ACEPTABLE O ACEPTABLE CON CONTROL">
      <formula>NOT(ISERROR(SEARCH("RIESGO NO ACEPTABLE O ACEPTABLE CON CONTROL",Z13)))</formula>
    </cfRule>
  </conditionalFormatting>
  <conditionalFormatting sqref="BB13:BB22">
    <cfRule type="containsText" priority="7" dxfId="2" operator="containsText" stopIfTrue="1" text="En Proceso">
      <formula>NOT(ISERROR(SEARCH("En Proceso",BB13)))</formula>
    </cfRule>
    <cfRule type="containsText" priority="8" dxfId="1" operator="containsText" stopIfTrue="1" text="No">
      <formula>NOT(ISERROR(SEARCH("No",BB13)))</formula>
    </cfRule>
    <cfRule type="containsText" priority="9" dxfId="0" operator="containsText" stopIfTrue="1" text="Sí">
      <formula>NOT(ISERROR(SEARCH("Sí",BB13)))</formula>
    </cfRule>
  </conditionalFormatting>
  <dataValidations count="8">
    <dataValidation type="list" allowBlank="1" showInputMessage="1" showErrorMessage="1" sqref="U13:U62 AI13:AI62">
      <formula1>"1, 2, 3, 4"</formula1>
    </dataValidation>
    <dataValidation type="list" allowBlank="1" showInputMessage="1" showErrorMessage="1" sqref="X13:X62 AL13:AL62">
      <formula1>"10, 25, 60, 100"</formula1>
    </dataValidation>
    <dataValidation type="list" allowBlank="1" showInputMessage="1" showErrorMessage="1" sqref="T13:T62 AH13:AH62">
      <formula1>"1, 2, 6, 10"</formula1>
    </dataValidation>
    <dataValidation type="list" allowBlank="1" showInputMessage="1" showErrorMessage="1" sqref="P13:S14 P16:S62">
      <formula1>#REF!</formula1>
    </dataValidation>
    <dataValidation type="list" allowBlank="1" showInputMessage="1" showErrorMessage="1" sqref="F13:F14 F16:F62">
      <formula1>"Rutinaria, No Rutinaria"</formula1>
    </dataValidation>
    <dataValidation type="list" allowBlank="1" showInputMessage="1" showErrorMessage="1" sqref="BB13:BB62">
      <formula1>"Sí,En Proceso,No"</formula1>
    </dataValidation>
    <dataValidation type="list" allowBlank="1" showInputMessage="1" showErrorMessage="1" sqref="L13:L62">
      <formula1>$BN$3:$BN$14</formula1>
    </dataValidation>
    <dataValidation type="list" allowBlank="1" showInputMessage="1" showErrorMessage="1" sqref="M13:M62">
      <formula1>$BO$3:$BO$85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2"/>
  <sheetViews>
    <sheetView view="pageBreakPreview" zoomScale="70" zoomScaleNormal="70" zoomScaleSheetLayoutView="70" zoomScalePageLayoutView="0" workbookViewId="0" topLeftCell="A1">
      <selection activeCell="V32" sqref="V3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33.75" customHeight="1">
      <c r="A1" s="164"/>
      <c r="B1" s="164"/>
      <c r="C1" s="164"/>
      <c r="D1" s="164"/>
      <c r="E1" s="164"/>
      <c r="F1" s="165" t="s">
        <v>183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6" t="s">
        <v>180</v>
      </c>
      <c r="AO1" s="166"/>
      <c r="AP1" s="51"/>
    </row>
    <row r="2" spans="1:42" ht="25.5" customHeight="1">
      <c r="A2" s="164"/>
      <c r="B2" s="164"/>
      <c r="C2" s="164"/>
      <c r="D2" s="164"/>
      <c r="E2" s="164"/>
      <c r="F2" s="167" t="s">
        <v>185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8" t="s">
        <v>181</v>
      </c>
      <c r="AO2" s="168"/>
      <c r="AP2" s="51"/>
    </row>
    <row r="3" spans="1:42" s="53" customFormat="1" ht="25.5" customHeight="1">
      <c r="A3" s="164"/>
      <c r="B3" s="164"/>
      <c r="C3" s="164"/>
      <c r="D3" s="164"/>
      <c r="E3" s="164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9" t="s">
        <v>182</v>
      </c>
      <c r="AO3" s="169"/>
      <c r="AP3" s="52"/>
    </row>
    <row r="5" spans="1:41" ht="33" customHeight="1">
      <c r="A5" s="8"/>
      <c r="B5" s="109" t="s">
        <v>98</v>
      </c>
      <c r="C5" s="109"/>
      <c r="D5" s="109"/>
      <c r="E5" s="109"/>
      <c r="F5" s="109"/>
      <c r="G5" s="109"/>
      <c r="H5" s="109"/>
      <c r="I5" s="109"/>
      <c r="J5" s="109"/>
      <c r="K5" s="109" t="s">
        <v>99</v>
      </c>
      <c r="L5" s="109"/>
      <c r="M5" s="109"/>
      <c r="N5" s="109"/>
      <c r="O5" s="109" t="s">
        <v>100</v>
      </c>
      <c r="P5" s="109"/>
      <c r="Q5" s="109"/>
      <c r="R5" s="109"/>
      <c r="S5" s="109" t="s">
        <v>101</v>
      </c>
      <c r="T5" s="109"/>
      <c r="U5" s="109"/>
      <c r="V5" s="109"/>
      <c r="W5" s="109"/>
      <c r="X5" s="109"/>
      <c r="Y5" s="109"/>
      <c r="Z5" s="109"/>
      <c r="AA5" s="109"/>
      <c r="AB5" s="109" t="s">
        <v>99</v>
      </c>
      <c r="AC5" s="109"/>
      <c r="AD5" s="109"/>
      <c r="AE5" s="109"/>
      <c r="AF5" s="109" t="s">
        <v>100</v>
      </c>
      <c r="AG5" s="109"/>
      <c r="AH5" s="109"/>
      <c r="AI5" s="109"/>
      <c r="AJ5" s="109" t="s">
        <v>102</v>
      </c>
      <c r="AK5" s="109"/>
      <c r="AL5" s="109"/>
      <c r="AM5" s="109"/>
      <c r="AN5" s="109"/>
      <c r="AO5" s="109"/>
    </row>
    <row r="6" spans="1:42" ht="21" customHeight="1">
      <c r="A6" s="8"/>
      <c r="B6" s="110" t="s">
        <v>103</v>
      </c>
      <c r="C6" s="110"/>
      <c r="D6" s="110"/>
      <c r="E6" s="110"/>
      <c r="F6" s="110"/>
      <c r="G6" s="110"/>
      <c r="H6" s="110"/>
      <c r="I6" s="110"/>
      <c r="J6" s="110"/>
      <c r="K6" s="110">
        <f>COUNTIF(MATRIZ!Z13:Z62,"Riesgo Aceptable")</f>
        <v>0</v>
      </c>
      <c r="L6" s="110"/>
      <c r="M6" s="110"/>
      <c r="N6" s="110"/>
      <c r="O6" s="111">
        <f>+K6/$K$10</f>
        <v>0</v>
      </c>
      <c r="P6" s="111"/>
      <c r="Q6" s="111"/>
      <c r="R6" s="111"/>
      <c r="S6" s="110" t="s">
        <v>103</v>
      </c>
      <c r="T6" s="110"/>
      <c r="U6" s="110"/>
      <c r="V6" s="110"/>
      <c r="W6" s="110"/>
      <c r="X6" s="110"/>
      <c r="Y6" s="110"/>
      <c r="Z6" s="110"/>
      <c r="AA6" s="110"/>
      <c r="AB6" s="110">
        <f>COUNTIF(MATRIZ!AN13:AN62,"Riesgo Aceptable")</f>
        <v>0</v>
      </c>
      <c r="AC6" s="110"/>
      <c r="AD6" s="110"/>
      <c r="AE6" s="110"/>
      <c r="AF6" s="111" t="e">
        <f>+AB6/$AB$10</f>
        <v>#DIV/0!</v>
      </c>
      <c r="AG6" s="111"/>
      <c r="AH6" s="111"/>
      <c r="AI6" s="111"/>
      <c r="AJ6" s="111" t="e">
        <f>+AP6*-1</f>
        <v>#DIV/0!</v>
      </c>
      <c r="AK6" s="111"/>
      <c r="AL6" s="111"/>
      <c r="AM6" s="111"/>
      <c r="AN6" s="111"/>
      <c r="AO6" s="111"/>
      <c r="AP6" s="3" t="e">
        <f>1-(AB6/K6)</f>
        <v>#DIV/0!</v>
      </c>
    </row>
    <row r="7" spans="1:42" ht="21" customHeight="1">
      <c r="A7" s="8"/>
      <c r="B7" s="110" t="s">
        <v>104</v>
      </c>
      <c r="C7" s="110"/>
      <c r="D7" s="110"/>
      <c r="E7" s="110"/>
      <c r="F7" s="110"/>
      <c r="G7" s="110"/>
      <c r="H7" s="110"/>
      <c r="I7" s="110"/>
      <c r="J7" s="110"/>
      <c r="K7" s="110">
        <f>COUNTIF(MATRIZ!$Z$13:$Z$62,"Riesgo Mejorable")</f>
        <v>0</v>
      </c>
      <c r="L7" s="110"/>
      <c r="M7" s="110"/>
      <c r="N7" s="110"/>
      <c r="O7" s="111">
        <f>+K7/$K$10</f>
        <v>0</v>
      </c>
      <c r="P7" s="111"/>
      <c r="Q7" s="111"/>
      <c r="R7" s="111"/>
      <c r="S7" s="110" t="s">
        <v>104</v>
      </c>
      <c r="T7" s="110"/>
      <c r="U7" s="110"/>
      <c r="V7" s="110"/>
      <c r="W7" s="110"/>
      <c r="X7" s="110"/>
      <c r="Y7" s="110"/>
      <c r="Z7" s="110"/>
      <c r="AA7" s="110"/>
      <c r="AB7" s="110">
        <f>COUNTIF(MATRIZ!$AN$13:$AN$62,"Riesgo Mejorable")</f>
        <v>0</v>
      </c>
      <c r="AC7" s="110"/>
      <c r="AD7" s="110"/>
      <c r="AE7" s="110"/>
      <c r="AF7" s="111" t="e">
        <f>+AB7/$AB$10</f>
        <v>#DIV/0!</v>
      </c>
      <c r="AG7" s="111"/>
      <c r="AH7" s="111"/>
      <c r="AI7" s="111"/>
      <c r="AJ7" s="111" t="e">
        <f>+AP7*-1</f>
        <v>#DIV/0!</v>
      </c>
      <c r="AK7" s="111"/>
      <c r="AL7" s="111"/>
      <c r="AM7" s="111"/>
      <c r="AN7" s="111"/>
      <c r="AO7" s="111"/>
      <c r="AP7" s="3" t="e">
        <f>1-(AB7/K7)</f>
        <v>#DIV/0!</v>
      </c>
    </row>
    <row r="8" spans="1:42" ht="21" customHeight="1">
      <c r="A8" s="8"/>
      <c r="B8" s="110" t="s">
        <v>105</v>
      </c>
      <c r="C8" s="110"/>
      <c r="D8" s="110"/>
      <c r="E8" s="110"/>
      <c r="F8" s="110"/>
      <c r="G8" s="110"/>
      <c r="H8" s="110"/>
      <c r="I8" s="110"/>
      <c r="J8" s="110"/>
      <c r="K8" s="110">
        <f>COUNTIF(MATRIZ!$Z$13:$Z$62,"Riesgo No Aceptable o Aceptable con Control Especifico")</f>
        <v>1</v>
      </c>
      <c r="L8" s="110"/>
      <c r="M8" s="110"/>
      <c r="N8" s="110"/>
      <c r="O8" s="111">
        <f>+K8/$K$10</f>
        <v>1</v>
      </c>
      <c r="P8" s="111"/>
      <c r="Q8" s="111"/>
      <c r="R8" s="111"/>
      <c r="S8" s="110" t="s">
        <v>105</v>
      </c>
      <c r="T8" s="110"/>
      <c r="U8" s="110"/>
      <c r="V8" s="110"/>
      <c r="W8" s="110"/>
      <c r="X8" s="110"/>
      <c r="Y8" s="110"/>
      <c r="Z8" s="110"/>
      <c r="AA8" s="110"/>
      <c r="AB8" s="110">
        <f>COUNTIF(MATRIZ!$AN$13:$AN$62,"Riesgo No Aceptable o Aceptable con Control especifico")</f>
        <v>0</v>
      </c>
      <c r="AC8" s="110"/>
      <c r="AD8" s="110"/>
      <c r="AE8" s="110"/>
      <c r="AF8" s="111" t="e">
        <f>+AB8/$AB$10</f>
        <v>#DIV/0!</v>
      </c>
      <c r="AG8" s="111"/>
      <c r="AH8" s="111"/>
      <c r="AI8" s="111"/>
      <c r="AJ8" s="111">
        <f>+AP8*-1</f>
        <v>-1</v>
      </c>
      <c r="AK8" s="111"/>
      <c r="AL8" s="111"/>
      <c r="AM8" s="111"/>
      <c r="AN8" s="111"/>
      <c r="AO8" s="111"/>
      <c r="AP8" s="3">
        <f>1-(AB8/K8)</f>
        <v>1</v>
      </c>
    </row>
    <row r="9" spans="1:42" ht="21" customHeight="1">
      <c r="A9" s="8"/>
      <c r="B9" s="110" t="s">
        <v>106</v>
      </c>
      <c r="C9" s="110"/>
      <c r="D9" s="110"/>
      <c r="E9" s="110"/>
      <c r="F9" s="110"/>
      <c r="G9" s="110"/>
      <c r="H9" s="110"/>
      <c r="I9" s="110"/>
      <c r="J9" s="110"/>
      <c r="K9" s="110">
        <f>COUNTIF(MATRIZ!$Z$13:$Z$62,"Riesgo No Aceptable")</f>
        <v>0</v>
      </c>
      <c r="L9" s="110"/>
      <c r="M9" s="110"/>
      <c r="N9" s="110"/>
      <c r="O9" s="111">
        <f>+K9/$K$10</f>
        <v>0</v>
      </c>
      <c r="P9" s="111"/>
      <c r="Q9" s="111"/>
      <c r="R9" s="111"/>
      <c r="S9" s="110" t="s">
        <v>106</v>
      </c>
      <c r="T9" s="110"/>
      <c r="U9" s="110"/>
      <c r="V9" s="110"/>
      <c r="W9" s="110"/>
      <c r="X9" s="110"/>
      <c r="Y9" s="110"/>
      <c r="Z9" s="110"/>
      <c r="AA9" s="110"/>
      <c r="AB9" s="110">
        <f>COUNTIF(MATRIZ!$AN$13:$AN$62,"Riesgo No Aceptable")</f>
        <v>0</v>
      </c>
      <c r="AC9" s="110"/>
      <c r="AD9" s="110"/>
      <c r="AE9" s="110"/>
      <c r="AF9" s="111" t="e">
        <f>+AB9/$AB$10</f>
        <v>#DIV/0!</v>
      </c>
      <c r="AG9" s="111"/>
      <c r="AH9" s="111"/>
      <c r="AI9" s="111"/>
      <c r="AJ9" s="111" t="e">
        <f>+AP9*-1</f>
        <v>#DIV/0!</v>
      </c>
      <c r="AK9" s="111"/>
      <c r="AL9" s="111"/>
      <c r="AM9" s="111"/>
      <c r="AN9" s="111"/>
      <c r="AO9" s="111"/>
      <c r="AP9" s="3" t="e">
        <f>1-(AB9/K9)</f>
        <v>#DIV/0!</v>
      </c>
    </row>
    <row r="10" spans="1:42" ht="21" customHeight="1">
      <c r="A10" s="8"/>
      <c r="B10" s="113" t="s">
        <v>107</v>
      </c>
      <c r="C10" s="113"/>
      <c r="D10" s="113"/>
      <c r="E10" s="113"/>
      <c r="F10" s="113"/>
      <c r="G10" s="113"/>
      <c r="H10" s="113"/>
      <c r="I10" s="113"/>
      <c r="J10" s="113"/>
      <c r="K10" s="114">
        <f>SUM(K6:K9)</f>
        <v>1</v>
      </c>
      <c r="L10" s="114"/>
      <c r="M10" s="114"/>
      <c r="N10" s="114"/>
      <c r="O10" s="115">
        <f>SUM(O6:R9)</f>
        <v>1</v>
      </c>
      <c r="P10" s="115"/>
      <c r="Q10" s="115"/>
      <c r="R10" s="115"/>
      <c r="S10" s="113" t="s">
        <v>107</v>
      </c>
      <c r="T10" s="113"/>
      <c r="U10" s="113"/>
      <c r="V10" s="113"/>
      <c r="W10" s="113"/>
      <c r="X10" s="113"/>
      <c r="Y10" s="113"/>
      <c r="Z10" s="113"/>
      <c r="AA10" s="113"/>
      <c r="AB10" s="114">
        <f>SUM(AB6:AB9)</f>
        <v>0</v>
      </c>
      <c r="AC10" s="114"/>
      <c r="AD10" s="114"/>
      <c r="AE10" s="114"/>
      <c r="AF10" s="115" t="e">
        <f>SUM(AF6:AI9)</f>
        <v>#DIV/0!</v>
      </c>
      <c r="AG10" s="115"/>
      <c r="AH10" s="115"/>
      <c r="AI10" s="115"/>
      <c r="AJ10" s="114"/>
      <c r="AK10" s="114"/>
      <c r="AL10" s="114"/>
      <c r="AM10" s="114"/>
      <c r="AN10" s="114"/>
      <c r="AO10" s="114"/>
      <c r="AP10" s="3"/>
    </row>
    <row r="11" spans="1:41" ht="9">
      <c r="A11" s="8"/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1.25" customHeight="1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1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89.25" customHeight="1">
      <c r="A38" s="8"/>
      <c r="B38" s="125" t="s">
        <v>86</v>
      </c>
      <c r="C38" s="126"/>
      <c r="D38" s="126"/>
      <c r="E38" s="112" t="s">
        <v>87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57" t="s">
        <v>108</v>
      </c>
      <c r="R38" s="57" t="s">
        <v>100</v>
      </c>
      <c r="S38" s="57" t="s">
        <v>109</v>
      </c>
      <c r="T38" s="57" t="s">
        <v>100</v>
      </c>
      <c r="U38" s="11"/>
      <c r="V38" s="10"/>
      <c r="W38" s="112" t="s">
        <v>86</v>
      </c>
      <c r="X38" s="112"/>
      <c r="Y38" s="112"/>
      <c r="Z38" s="112" t="s">
        <v>87</v>
      </c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57" t="s">
        <v>108</v>
      </c>
      <c r="AM38" s="57" t="s">
        <v>100</v>
      </c>
      <c r="AN38" s="57" t="s">
        <v>109</v>
      </c>
      <c r="AO38" s="57" t="s">
        <v>100</v>
      </c>
    </row>
    <row r="39" spans="1:41" ht="28.5" customHeight="1">
      <c r="A39" s="8"/>
      <c r="B39" s="116" t="s">
        <v>30</v>
      </c>
      <c r="C39" s="117"/>
      <c r="D39" s="117"/>
      <c r="E39" s="96" t="s">
        <v>31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22">
        <f>COUNTIF(MATRIZ!$M$13:$M$62,E39)</f>
        <v>0</v>
      </c>
      <c r="R39" s="12" t="e">
        <f aca="true" t="shared" si="0" ref="R39:R79">Q39/$AL$81</f>
        <v>#DIV/0!</v>
      </c>
      <c r="S39" s="97">
        <f>SUM(Q39:Q42)</f>
        <v>0</v>
      </c>
      <c r="T39" s="122" t="e">
        <f>S39/$AN$81</f>
        <v>#DIV/0!</v>
      </c>
      <c r="U39" s="11"/>
      <c r="V39" s="10"/>
      <c r="W39" s="100" t="s">
        <v>49</v>
      </c>
      <c r="X39" s="100"/>
      <c r="Y39" s="100"/>
      <c r="Z39" s="96" t="s">
        <v>149</v>
      </c>
      <c r="AA39" s="96" t="s">
        <v>122</v>
      </c>
      <c r="AB39" s="96" t="s">
        <v>122</v>
      </c>
      <c r="AC39" s="96" t="s">
        <v>122</v>
      </c>
      <c r="AD39" s="96" t="s">
        <v>122</v>
      </c>
      <c r="AE39" s="96" t="s">
        <v>122</v>
      </c>
      <c r="AF39" s="96" t="s">
        <v>122</v>
      </c>
      <c r="AG39" s="96" t="s">
        <v>122</v>
      </c>
      <c r="AH39" s="96" t="s">
        <v>122</v>
      </c>
      <c r="AI39" s="96" t="s">
        <v>122</v>
      </c>
      <c r="AJ39" s="96" t="s">
        <v>122</v>
      </c>
      <c r="AK39" s="96" t="s">
        <v>122</v>
      </c>
      <c r="AL39" s="22">
        <f>COUNTIF(MATRIZ!$M$13:$M$62,Z39)</f>
        <v>0</v>
      </c>
      <c r="AM39" s="23" t="e">
        <f aca="true" t="shared" si="1" ref="AM39:AM80">AL39/$AL$81</f>
        <v>#DIV/0!</v>
      </c>
      <c r="AN39" s="101">
        <f>SUM(AL39:AL42)</f>
        <v>0</v>
      </c>
      <c r="AO39" s="102" t="e">
        <f>AN39/$AL$81</f>
        <v>#DIV/0!</v>
      </c>
    </row>
    <row r="40" spans="1:41" ht="28.5" customHeight="1">
      <c r="A40" s="8"/>
      <c r="B40" s="118"/>
      <c r="C40" s="119"/>
      <c r="D40" s="119"/>
      <c r="E40" s="96" t="s">
        <v>32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22">
        <f>COUNTIF(MATRIZ!$M$13:$M$62,E40)</f>
        <v>0</v>
      </c>
      <c r="R40" s="12" t="e">
        <f t="shared" si="0"/>
        <v>#DIV/0!</v>
      </c>
      <c r="S40" s="98"/>
      <c r="T40" s="123"/>
      <c r="U40" s="11"/>
      <c r="V40" s="10"/>
      <c r="W40" s="100"/>
      <c r="X40" s="100"/>
      <c r="Y40" s="100"/>
      <c r="Z40" s="96" t="s">
        <v>150</v>
      </c>
      <c r="AA40" s="96" t="s">
        <v>123</v>
      </c>
      <c r="AB40" s="96" t="s">
        <v>123</v>
      </c>
      <c r="AC40" s="96" t="s">
        <v>123</v>
      </c>
      <c r="AD40" s="96" t="s">
        <v>123</v>
      </c>
      <c r="AE40" s="96" t="s">
        <v>123</v>
      </c>
      <c r="AF40" s="96" t="s">
        <v>123</v>
      </c>
      <c r="AG40" s="96" t="s">
        <v>123</v>
      </c>
      <c r="AH40" s="96" t="s">
        <v>123</v>
      </c>
      <c r="AI40" s="96" t="s">
        <v>123</v>
      </c>
      <c r="AJ40" s="96" t="s">
        <v>123</v>
      </c>
      <c r="AK40" s="96" t="s">
        <v>123</v>
      </c>
      <c r="AL40" s="22">
        <f>COUNTIF(MATRIZ!$M$13:$M$62,Z40)</f>
        <v>0</v>
      </c>
      <c r="AM40" s="23" t="e">
        <f t="shared" si="1"/>
        <v>#DIV/0!</v>
      </c>
      <c r="AN40" s="101"/>
      <c r="AO40" s="102"/>
    </row>
    <row r="41" spans="1:41" ht="28.5" customHeight="1">
      <c r="A41" s="8"/>
      <c r="B41" s="118"/>
      <c r="C41" s="119"/>
      <c r="D41" s="119"/>
      <c r="E41" s="96" t="s">
        <v>33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22">
        <f>COUNTIF(MATRIZ!$M$13:$M$62,E41)</f>
        <v>0</v>
      </c>
      <c r="R41" s="12" t="e">
        <f t="shared" si="0"/>
        <v>#DIV/0!</v>
      </c>
      <c r="S41" s="98"/>
      <c r="T41" s="123"/>
      <c r="U41" s="11"/>
      <c r="V41" s="10"/>
      <c r="W41" s="100"/>
      <c r="X41" s="100"/>
      <c r="Y41" s="100"/>
      <c r="Z41" s="96" t="s">
        <v>124</v>
      </c>
      <c r="AA41" s="96" t="s">
        <v>124</v>
      </c>
      <c r="AB41" s="96" t="s">
        <v>124</v>
      </c>
      <c r="AC41" s="96" t="s">
        <v>124</v>
      </c>
      <c r="AD41" s="96" t="s">
        <v>124</v>
      </c>
      <c r="AE41" s="96" t="s">
        <v>124</v>
      </c>
      <c r="AF41" s="96" t="s">
        <v>124</v>
      </c>
      <c r="AG41" s="96" t="s">
        <v>124</v>
      </c>
      <c r="AH41" s="96" t="s">
        <v>124</v>
      </c>
      <c r="AI41" s="96" t="s">
        <v>124</v>
      </c>
      <c r="AJ41" s="96" t="s">
        <v>124</v>
      </c>
      <c r="AK41" s="96" t="s">
        <v>124</v>
      </c>
      <c r="AL41" s="22">
        <f>COUNTIF(MATRIZ!$M$13:$M$62,Z41)</f>
        <v>0</v>
      </c>
      <c r="AM41" s="23" t="e">
        <f t="shared" si="1"/>
        <v>#DIV/0!</v>
      </c>
      <c r="AN41" s="101"/>
      <c r="AO41" s="102"/>
    </row>
    <row r="42" spans="1:41" ht="12.75">
      <c r="A42" s="8"/>
      <c r="B42" s="120"/>
      <c r="C42" s="121"/>
      <c r="D42" s="121"/>
      <c r="E42" s="96" t="s">
        <v>34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22">
        <f>COUNTIF(MATRIZ!$M$13:$M$62,E42)</f>
        <v>0</v>
      </c>
      <c r="R42" s="12" t="e">
        <f t="shared" si="0"/>
        <v>#DIV/0!</v>
      </c>
      <c r="S42" s="99"/>
      <c r="T42" s="124"/>
      <c r="U42" s="11"/>
      <c r="V42" s="10"/>
      <c r="W42" s="100"/>
      <c r="X42" s="100"/>
      <c r="Y42" s="100"/>
      <c r="Z42" s="96" t="s">
        <v>125</v>
      </c>
      <c r="AA42" s="96" t="s">
        <v>125</v>
      </c>
      <c r="AB42" s="96" t="s">
        <v>125</v>
      </c>
      <c r="AC42" s="96" t="s">
        <v>125</v>
      </c>
      <c r="AD42" s="96" t="s">
        <v>125</v>
      </c>
      <c r="AE42" s="96" t="s">
        <v>125</v>
      </c>
      <c r="AF42" s="96" t="s">
        <v>125</v>
      </c>
      <c r="AG42" s="96" t="s">
        <v>125</v>
      </c>
      <c r="AH42" s="96" t="s">
        <v>125</v>
      </c>
      <c r="AI42" s="96" t="s">
        <v>125</v>
      </c>
      <c r="AJ42" s="96" t="s">
        <v>125</v>
      </c>
      <c r="AK42" s="96" t="s">
        <v>125</v>
      </c>
      <c r="AL42" s="22">
        <f>COUNTIF(MATRIZ!$M$13:$M$62,Z42)</f>
        <v>0</v>
      </c>
      <c r="AM42" s="23" t="e">
        <f t="shared" si="1"/>
        <v>#DIV/0!</v>
      </c>
      <c r="AN42" s="101"/>
      <c r="AO42" s="102"/>
    </row>
    <row r="43" spans="1:41" ht="12.75">
      <c r="A43" s="8"/>
      <c r="B43" s="116" t="s">
        <v>35</v>
      </c>
      <c r="C43" s="117"/>
      <c r="D43" s="117"/>
      <c r="E43" s="96" t="s">
        <v>36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22">
        <f>COUNTIF(MATRIZ!$M$13:$M$62,E43)</f>
        <v>0</v>
      </c>
      <c r="R43" s="12" t="e">
        <f t="shared" si="0"/>
        <v>#DIV/0!</v>
      </c>
      <c r="S43" s="97">
        <f>SUM(Q43:Q47)</f>
        <v>0</v>
      </c>
      <c r="T43" s="122" t="e">
        <f>S43/$AL$81</f>
        <v>#DIV/0!</v>
      </c>
      <c r="U43" s="11"/>
      <c r="V43" s="10"/>
      <c r="W43" s="100" t="s">
        <v>148</v>
      </c>
      <c r="X43" s="100"/>
      <c r="Y43" s="100"/>
      <c r="Z43" s="96" t="s">
        <v>50</v>
      </c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22">
        <f>COUNTIF(MATRIZ!$M$13:$M$62,Z43)</f>
        <v>0</v>
      </c>
      <c r="AM43" s="14" t="e">
        <f t="shared" si="1"/>
        <v>#DIV/0!</v>
      </c>
      <c r="AN43" s="127">
        <f>SUM(AL43:AL49)</f>
        <v>0</v>
      </c>
      <c r="AO43" s="103" t="e">
        <f>AN43/$AL$81</f>
        <v>#DIV/0!</v>
      </c>
    </row>
    <row r="44" spans="1:41" ht="12.75">
      <c r="A44" s="8"/>
      <c r="B44" s="118"/>
      <c r="C44" s="119"/>
      <c r="D44" s="119"/>
      <c r="E44" s="96" t="s">
        <v>37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22">
        <f>COUNTIF(MATRIZ!$M$13:$M$62,E44)</f>
        <v>0</v>
      </c>
      <c r="R44" s="12" t="e">
        <f t="shared" si="0"/>
        <v>#DIV/0!</v>
      </c>
      <c r="S44" s="98"/>
      <c r="T44" s="123"/>
      <c r="U44" s="11"/>
      <c r="V44" s="10"/>
      <c r="W44" s="100"/>
      <c r="X44" s="100"/>
      <c r="Y44" s="100"/>
      <c r="Z44" s="96" t="s">
        <v>51</v>
      </c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22">
        <f>COUNTIF(MATRIZ!$M$13:$M$62,Z44)</f>
        <v>0</v>
      </c>
      <c r="AM44" s="14" t="e">
        <f t="shared" si="1"/>
        <v>#DIV/0!</v>
      </c>
      <c r="AN44" s="128"/>
      <c r="AO44" s="104"/>
    </row>
    <row r="45" spans="1:41" ht="12.75">
      <c r="A45" s="8"/>
      <c r="B45" s="118"/>
      <c r="C45" s="119"/>
      <c r="D45" s="119"/>
      <c r="E45" s="96" t="s">
        <v>38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22">
        <f>COUNTIF(MATRIZ!$M$13:$M$62,E45)</f>
        <v>0</v>
      </c>
      <c r="R45" s="12" t="e">
        <f t="shared" si="0"/>
        <v>#DIV/0!</v>
      </c>
      <c r="S45" s="98"/>
      <c r="T45" s="123"/>
      <c r="U45" s="11"/>
      <c r="V45" s="10"/>
      <c r="W45" s="100"/>
      <c r="X45" s="100"/>
      <c r="Y45" s="100"/>
      <c r="Z45" s="96" t="s">
        <v>52</v>
      </c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22">
        <f>COUNTIF(MATRIZ!$M$13:$M$62,Z45)</f>
        <v>0</v>
      </c>
      <c r="AM45" s="14" t="e">
        <f t="shared" si="1"/>
        <v>#DIV/0!</v>
      </c>
      <c r="AN45" s="128"/>
      <c r="AO45" s="104"/>
    </row>
    <row r="46" spans="1:41" ht="12.75">
      <c r="A46" s="8"/>
      <c r="B46" s="118"/>
      <c r="C46" s="119"/>
      <c r="D46" s="119"/>
      <c r="E46" s="96" t="s">
        <v>39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22">
        <f>COUNTIF(MATRIZ!$M$13:$M$62,E46)</f>
        <v>0</v>
      </c>
      <c r="R46" s="12" t="e">
        <f t="shared" si="0"/>
        <v>#DIV/0!</v>
      </c>
      <c r="S46" s="98"/>
      <c r="T46" s="123"/>
      <c r="U46" s="11"/>
      <c r="V46" s="10"/>
      <c r="W46" s="100"/>
      <c r="X46" s="100"/>
      <c r="Y46" s="100"/>
      <c r="Z46" s="96" t="s">
        <v>53</v>
      </c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22">
        <f>COUNTIF(MATRIZ!$M$13:$M$62,Z46)</f>
        <v>0</v>
      </c>
      <c r="AM46" s="14" t="e">
        <f t="shared" si="1"/>
        <v>#DIV/0!</v>
      </c>
      <c r="AN46" s="128"/>
      <c r="AO46" s="104"/>
    </row>
    <row r="47" spans="1:41" ht="12.75">
      <c r="A47" s="8"/>
      <c r="B47" s="120"/>
      <c r="C47" s="121"/>
      <c r="D47" s="121"/>
      <c r="E47" s="96" t="s">
        <v>40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22">
        <f>COUNTIF(MATRIZ!$M$13:$M$62,E47)</f>
        <v>0</v>
      </c>
      <c r="R47" s="12" t="e">
        <f t="shared" si="0"/>
        <v>#DIV/0!</v>
      </c>
      <c r="S47" s="99"/>
      <c r="T47" s="124"/>
      <c r="U47" s="11"/>
      <c r="V47" s="10"/>
      <c r="W47" s="100"/>
      <c r="X47" s="100"/>
      <c r="Y47" s="100"/>
      <c r="Z47" s="96" t="s">
        <v>54</v>
      </c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22">
        <f>COUNTIF(MATRIZ!$M$13:$M$62,Z47)</f>
        <v>0</v>
      </c>
      <c r="AM47" s="14" t="e">
        <f t="shared" si="1"/>
        <v>#DIV/0!</v>
      </c>
      <c r="AN47" s="128"/>
      <c r="AO47" s="104"/>
    </row>
    <row r="48" spans="1:41" ht="12.75">
      <c r="A48" s="8"/>
      <c r="B48" s="100" t="s">
        <v>41</v>
      </c>
      <c r="C48" s="100"/>
      <c r="D48" s="100"/>
      <c r="E48" s="96" t="s">
        <v>42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22">
        <f>COUNTIF(MATRIZ!$M$13:$M$62,E48)</f>
        <v>0</v>
      </c>
      <c r="R48" s="23" t="e">
        <f t="shared" si="0"/>
        <v>#DIV/0!</v>
      </c>
      <c r="S48" s="101">
        <f>SUM(Q48:Q66)</f>
        <v>0</v>
      </c>
      <c r="T48" s="102" t="e">
        <f>S48/$AL$81</f>
        <v>#DIV/0!</v>
      </c>
      <c r="U48" s="11"/>
      <c r="V48" s="10"/>
      <c r="W48" s="100"/>
      <c r="X48" s="100"/>
      <c r="Y48" s="100"/>
      <c r="Z48" s="96" t="s">
        <v>55</v>
      </c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22">
        <f>COUNTIF(MATRIZ!$M$13:$M$62,Z48)</f>
        <v>0</v>
      </c>
      <c r="AM48" s="14" t="e">
        <f t="shared" si="1"/>
        <v>#DIV/0!</v>
      </c>
      <c r="AN48" s="128"/>
      <c r="AO48" s="104"/>
    </row>
    <row r="49" spans="1:41" ht="12.75">
      <c r="A49" s="8"/>
      <c r="B49" s="100"/>
      <c r="C49" s="100"/>
      <c r="D49" s="100"/>
      <c r="E49" s="96" t="s">
        <v>43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22">
        <f>COUNTIF(MATRIZ!$M$13:$M$62,E49)</f>
        <v>0</v>
      </c>
      <c r="R49" s="23" t="e">
        <f t="shared" si="0"/>
        <v>#DIV/0!</v>
      </c>
      <c r="S49" s="101"/>
      <c r="T49" s="102"/>
      <c r="U49" s="11"/>
      <c r="V49" s="10"/>
      <c r="W49" s="100"/>
      <c r="X49" s="100"/>
      <c r="Y49" s="100"/>
      <c r="Z49" s="96" t="s">
        <v>82</v>
      </c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22">
        <f>COUNTIF(MATRIZ!$M$13:$M$62,Z49)</f>
        <v>0</v>
      </c>
      <c r="AM49" s="14" t="e">
        <f t="shared" si="1"/>
        <v>#DIV/0!</v>
      </c>
      <c r="AN49" s="129"/>
      <c r="AO49" s="105"/>
    </row>
    <row r="50" spans="1:41" ht="12.75">
      <c r="A50" s="8"/>
      <c r="B50" s="100"/>
      <c r="C50" s="100"/>
      <c r="D50" s="100"/>
      <c r="E50" s="96" t="s">
        <v>44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22">
        <f>COUNTIF(MATRIZ!$M$13:$M$62,E50)</f>
        <v>0</v>
      </c>
      <c r="R50" s="23" t="e">
        <f t="shared" si="0"/>
        <v>#DIV/0!</v>
      </c>
      <c r="S50" s="101"/>
      <c r="T50" s="102"/>
      <c r="U50" s="11"/>
      <c r="V50" s="10"/>
      <c r="W50" s="100" t="s">
        <v>56</v>
      </c>
      <c r="X50" s="100"/>
      <c r="Y50" s="100"/>
      <c r="Z50" s="96" t="s">
        <v>57</v>
      </c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22">
        <f>COUNTIF(MATRIZ!$M$13:$M$62,Z50)</f>
        <v>0</v>
      </c>
      <c r="AM50" s="14" t="e">
        <f t="shared" si="1"/>
        <v>#DIV/0!</v>
      </c>
      <c r="AN50" s="127">
        <f>SUM(AL50:AL52)</f>
        <v>0</v>
      </c>
      <c r="AO50" s="103" t="e">
        <f>AN50/$AL$81</f>
        <v>#DIV/0!</v>
      </c>
    </row>
    <row r="51" spans="1:41" ht="12.75">
      <c r="A51" s="8"/>
      <c r="B51" s="100"/>
      <c r="C51" s="100"/>
      <c r="D51" s="100"/>
      <c r="E51" s="96" t="s">
        <v>45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22">
        <f>COUNTIF(MATRIZ!$M$13:$M$62,E51)</f>
        <v>0</v>
      </c>
      <c r="R51" s="23" t="e">
        <f t="shared" si="0"/>
        <v>#DIV/0!</v>
      </c>
      <c r="S51" s="101"/>
      <c r="T51" s="102"/>
      <c r="U51" s="11"/>
      <c r="V51" s="10"/>
      <c r="W51" s="100"/>
      <c r="X51" s="100"/>
      <c r="Y51" s="100"/>
      <c r="Z51" s="96" t="s">
        <v>58</v>
      </c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22">
        <f>COUNTIF(MATRIZ!$M$13:$M$62,Z51)</f>
        <v>0</v>
      </c>
      <c r="AM51" s="14" t="e">
        <f t="shared" si="1"/>
        <v>#DIV/0!</v>
      </c>
      <c r="AN51" s="128"/>
      <c r="AO51" s="104"/>
    </row>
    <row r="52" spans="1:41" ht="26.25" customHeight="1">
      <c r="A52" s="8"/>
      <c r="B52" s="100"/>
      <c r="C52" s="100"/>
      <c r="D52" s="100"/>
      <c r="E52" s="96" t="s">
        <v>112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22">
        <f>COUNTIF(MATRIZ!$M$13:$M$62,E52)</f>
        <v>0</v>
      </c>
      <c r="R52" s="23" t="e">
        <f t="shared" si="0"/>
        <v>#DIV/0!</v>
      </c>
      <c r="S52" s="101"/>
      <c r="T52" s="102"/>
      <c r="U52" s="11"/>
      <c r="V52" s="10"/>
      <c r="W52" s="100"/>
      <c r="X52" s="100"/>
      <c r="Y52" s="100"/>
      <c r="Z52" s="96" t="s">
        <v>59</v>
      </c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22">
        <f>COUNTIF(MATRIZ!$M$13:$M$62,Z52)</f>
        <v>0</v>
      </c>
      <c r="AM52" s="14" t="e">
        <f t="shared" si="1"/>
        <v>#DIV/0!</v>
      </c>
      <c r="AN52" s="129"/>
      <c r="AO52" s="105"/>
    </row>
    <row r="53" spans="1:41" ht="12.75">
      <c r="A53" s="8"/>
      <c r="B53" s="100"/>
      <c r="C53" s="100"/>
      <c r="D53" s="100"/>
      <c r="E53" s="96" t="s">
        <v>126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22">
        <f>COUNTIF(MATRIZ!$M$13:$M$62,E53)</f>
        <v>0</v>
      </c>
      <c r="R53" s="23" t="e">
        <f t="shared" si="0"/>
        <v>#DIV/0!</v>
      </c>
      <c r="S53" s="101"/>
      <c r="T53" s="102"/>
      <c r="U53" s="11"/>
      <c r="V53" s="10"/>
      <c r="W53" s="100" t="s">
        <v>60</v>
      </c>
      <c r="X53" s="100"/>
      <c r="Y53" s="100"/>
      <c r="Z53" s="96" t="s">
        <v>61</v>
      </c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22">
        <f>COUNTIF(MATRIZ!$M$13:$M$62,Z53)</f>
        <v>0</v>
      </c>
      <c r="AM53" s="14" t="e">
        <f t="shared" si="1"/>
        <v>#DIV/0!</v>
      </c>
      <c r="AN53" s="13">
        <f>SUM(AL53)</f>
        <v>0</v>
      </c>
      <c r="AO53" s="14" t="e">
        <f>AN53/$AL$81</f>
        <v>#DIV/0!</v>
      </c>
    </row>
    <row r="54" spans="1:41" ht="12.75">
      <c r="A54" s="8"/>
      <c r="B54" s="100"/>
      <c r="C54" s="100"/>
      <c r="D54" s="100"/>
      <c r="E54" s="96" t="s">
        <v>127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22">
        <f>COUNTIF(MATRIZ!$M$13:$M$62,E54)</f>
        <v>0</v>
      </c>
      <c r="R54" s="23" t="e">
        <f t="shared" si="0"/>
        <v>#DIV/0!</v>
      </c>
      <c r="S54" s="101"/>
      <c r="T54" s="102"/>
      <c r="U54" s="11"/>
      <c r="V54" s="10"/>
      <c r="W54" s="100" t="s">
        <v>62</v>
      </c>
      <c r="X54" s="100"/>
      <c r="Y54" s="100"/>
      <c r="Z54" s="96" t="s">
        <v>63</v>
      </c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22">
        <f>COUNTIF(MATRIZ!$M$13:$M$62,Z54)</f>
        <v>0</v>
      </c>
      <c r="AM54" s="14" t="e">
        <f t="shared" si="1"/>
        <v>#DIV/0!</v>
      </c>
      <c r="AN54" s="127">
        <f>SUM(AL54:AL60)</f>
        <v>0</v>
      </c>
      <c r="AO54" s="103" t="e">
        <f>AN54/$AL$81</f>
        <v>#DIV/0!</v>
      </c>
    </row>
    <row r="55" spans="1:41" ht="12.75">
      <c r="A55" s="8"/>
      <c r="B55" s="100"/>
      <c r="C55" s="100"/>
      <c r="D55" s="100"/>
      <c r="E55" s="96" t="s">
        <v>128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22">
        <f>COUNTIF(MATRIZ!$M$13:$M$62,E55)</f>
        <v>0</v>
      </c>
      <c r="R55" s="23" t="e">
        <f t="shared" si="0"/>
        <v>#DIV/0!</v>
      </c>
      <c r="S55" s="101"/>
      <c r="T55" s="102"/>
      <c r="U55" s="11"/>
      <c r="V55" s="10"/>
      <c r="W55" s="100"/>
      <c r="X55" s="100"/>
      <c r="Y55" s="100"/>
      <c r="Z55" s="96" t="s">
        <v>64</v>
      </c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22">
        <f>COUNTIF(MATRIZ!$M$13:$M$62,Z55)</f>
        <v>0</v>
      </c>
      <c r="AM55" s="14" t="e">
        <f t="shared" si="1"/>
        <v>#DIV/0!</v>
      </c>
      <c r="AN55" s="128"/>
      <c r="AO55" s="104"/>
    </row>
    <row r="56" spans="1:41" ht="12.75">
      <c r="A56" s="8"/>
      <c r="B56" s="100"/>
      <c r="C56" s="100"/>
      <c r="D56" s="100"/>
      <c r="E56" s="96" t="s">
        <v>129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22">
        <f>COUNTIF(MATRIZ!$M$13:$M$62,E56)</f>
        <v>0</v>
      </c>
      <c r="R56" s="23" t="e">
        <f t="shared" si="0"/>
        <v>#DIV/0!</v>
      </c>
      <c r="S56" s="101"/>
      <c r="T56" s="102"/>
      <c r="U56" s="11"/>
      <c r="V56" s="10"/>
      <c r="W56" s="100"/>
      <c r="X56" s="100"/>
      <c r="Y56" s="100"/>
      <c r="Z56" s="96" t="s">
        <v>65</v>
      </c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22">
        <f>COUNTIF(MATRIZ!$M$13:$M$62,Z56)</f>
        <v>0</v>
      </c>
      <c r="AM56" s="14" t="e">
        <f t="shared" si="1"/>
        <v>#DIV/0!</v>
      </c>
      <c r="AN56" s="128"/>
      <c r="AO56" s="104"/>
    </row>
    <row r="57" spans="1:41" ht="39.75" customHeight="1">
      <c r="A57" s="8"/>
      <c r="B57" s="100"/>
      <c r="C57" s="100"/>
      <c r="D57" s="100"/>
      <c r="E57" s="96" t="s">
        <v>130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22">
        <f>COUNTIF(MATRIZ!$M$13:$M$62,E57)</f>
        <v>0</v>
      </c>
      <c r="R57" s="23" t="e">
        <f t="shared" si="0"/>
        <v>#DIV/0!</v>
      </c>
      <c r="S57" s="101"/>
      <c r="T57" s="102"/>
      <c r="U57" s="11"/>
      <c r="V57" s="10"/>
      <c r="W57" s="100"/>
      <c r="X57" s="100"/>
      <c r="Y57" s="100"/>
      <c r="Z57" s="96" t="s">
        <v>66</v>
      </c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22">
        <f>COUNTIF(MATRIZ!$M$13:$M$62,Z57)</f>
        <v>0</v>
      </c>
      <c r="AM57" s="14" t="e">
        <f t="shared" si="1"/>
        <v>#DIV/0!</v>
      </c>
      <c r="AN57" s="128"/>
      <c r="AO57" s="104"/>
    </row>
    <row r="58" spans="1:41" ht="27" customHeight="1">
      <c r="A58" s="8"/>
      <c r="B58" s="100"/>
      <c r="C58" s="100"/>
      <c r="D58" s="100"/>
      <c r="E58" s="96" t="s">
        <v>131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22">
        <f>COUNTIF(MATRIZ!$M$13:$M$62,E58)</f>
        <v>0</v>
      </c>
      <c r="R58" s="23" t="e">
        <f t="shared" si="0"/>
        <v>#DIV/0!</v>
      </c>
      <c r="S58" s="101"/>
      <c r="T58" s="102"/>
      <c r="U58" s="11"/>
      <c r="V58" s="10"/>
      <c r="W58" s="100"/>
      <c r="X58" s="100"/>
      <c r="Y58" s="100"/>
      <c r="Z58" s="96" t="s">
        <v>84</v>
      </c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22">
        <f>COUNTIF(MATRIZ!$M$13:$M$62,Z58)</f>
        <v>0</v>
      </c>
      <c r="AM58" s="14" t="e">
        <f t="shared" si="1"/>
        <v>#DIV/0!</v>
      </c>
      <c r="AN58" s="128"/>
      <c r="AO58" s="104"/>
    </row>
    <row r="59" spans="1:41" ht="12.75">
      <c r="A59" s="8"/>
      <c r="B59" s="100"/>
      <c r="C59" s="100"/>
      <c r="D59" s="100"/>
      <c r="E59" s="96" t="s">
        <v>132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22">
        <f>COUNTIF(MATRIZ!$M$13:$M$62,E59)</f>
        <v>0</v>
      </c>
      <c r="R59" s="23" t="e">
        <f t="shared" si="0"/>
        <v>#DIV/0!</v>
      </c>
      <c r="S59" s="101"/>
      <c r="T59" s="102"/>
      <c r="U59" s="11"/>
      <c r="V59" s="10"/>
      <c r="W59" s="100"/>
      <c r="X59" s="100"/>
      <c r="Y59" s="100"/>
      <c r="Z59" s="96" t="s">
        <v>90</v>
      </c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2">
        <f>COUNTIF(MATRIZ!$M$13:$M$62,Z59)</f>
        <v>0</v>
      </c>
      <c r="AM59" s="14" t="e">
        <f t="shared" si="1"/>
        <v>#DIV/0!</v>
      </c>
      <c r="AN59" s="128"/>
      <c r="AO59" s="104"/>
    </row>
    <row r="60" spans="1:41" ht="12.75">
      <c r="A60" s="8"/>
      <c r="B60" s="100"/>
      <c r="C60" s="100"/>
      <c r="D60" s="100"/>
      <c r="E60" s="96" t="s">
        <v>133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22">
        <f>COUNTIF(MATRIZ!$M$13:$M$62,E60)</f>
        <v>0</v>
      </c>
      <c r="R60" s="23" t="e">
        <f t="shared" si="0"/>
        <v>#DIV/0!</v>
      </c>
      <c r="S60" s="101"/>
      <c r="T60" s="102"/>
      <c r="U60" s="11"/>
      <c r="V60" s="10"/>
      <c r="W60" s="100"/>
      <c r="X60" s="100"/>
      <c r="Y60" s="100"/>
      <c r="Z60" s="96" t="s">
        <v>67</v>
      </c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2">
        <f>COUNTIF(MATRIZ!$M$13:$M$62,Z60)</f>
        <v>0</v>
      </c>
      <c r="AM60" s="14" t="e">
        <f t="shared" si="1"/>
        <v>#DIV/0!</v>
      </c>
      <c r="AN60" s="129"/>
      <c r="AO60" s="105"/>
    </row>
    <row r="61" spans="1:41" ht="12.75">
      <c r="A61" s="8"/>
      <c r="B61" s="100"/>
      <c r="C61" s="100"/>
      <c r="D61" s="100"/>
      <c r="E61" s="96" t="s">
        <v>134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22">
        <f>COUNTIF(MATRIZ!$M$13:$M$62,E61)</f>
        <v>0</v>
      </c>
      <c r="R61" s="23" t="e">
        <f t="shared" si="0"/>
        <v>#DIV/0!</v>
      </c>
      <c r="S61" s="101"/>
      <c r="T61" s="102"/>
      <c r="U61" s="11"/>
      <c r="V61" s="10"/>
      <c r="W61" s="100" t="s">
        <v>68</v>
      </c>
      <c r="X61" s="100"/>
      <c r="Y61" s="100"/>
      <c r="Z61" s="96" t="s">
        <v>88</v>
      </c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22">
        <f>COUNTIF(MATRIZ!$M$13:$M$62,Z61)</f>
        <v>0</v>
      </c>
      <c r="AM61" s="14" t="e">
        <f t="shared" si="1"/>
        <v>#DIV/0!</v>
      </c>
      <c r="AN61" s="127">
        <f>SUM(AL61:AL68)</f>
        <v>0</v>
      </c>
      <c r="AO61" s="103" t="e">
        <f>AN61/$AL$81</f>
        <v>#DIV/0!</v>
      </c>
    </row>
    <row r="62" spans="1:41" ht="12.75">
      <c r="A62" s="8"/>
      <c r="B62" s="100"/>
      <c r="C62" s="100"/>
      <c r="D62" s="100"/>
      <c r="E62" s="96" t="s">
        <v>139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22">
        <f>COUNTIF(MATRIZ!$M$13:$M$62,E62)</f>
        <v>0</v>
      </c>
      <c r="R62" s="23" t="e">
        <f t="shared" si="0"/>
        <v>#DIV/0!</v>
      </c>
      <c r="S62" s="101"/>
      <c r="T62" s="102"/>
      <c r="U62" s="11"/>
      <c r="V62" s="10"/>
      <c r="W62" s="100"/>
      <c r="X62" s="100"/>
      <c r="Y62" s="100"/>
      <c r="Z62" s="96" t="s">
        <v>69</v>
      </c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22">
        <f>COUNTIF(MATRIZ!$M$13:$M$62,Z62)</f>
        <v>0</v>
      </c>
      <c r="AM62" s="14" t="e">
        <f t="shared" si="1"/>
        <v>#DIV/0!</v>
      </c>
      <c r="AN62" s="128"/>
      <c r="AO62" s="104"/>
    </row>
    <row r="63" spans="1:41" ht="12.75">
      <c r="A63" s="8"/>
      <c r="B63" s="100"/>
      <c r="C63" s="100"/>
      <c r="D63" s="100"/>
      <c r="E63" s="96" t="s">
        <v>138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22">
        <f>COUNTIF(MATRIZ!$M$13:$M$62,E63)</f>
        <v>0</v>
      </c>
      <c r="R63" s="23" t="e">
        <f t="shared" si="0"/>
        <v>#DIV/0!</v>
      </c>
      <c r="S63" s="101"/>
      <c r="T63" s="102"/>
      <c r="U63" s="11"/>
      <c r="V63" s="10"/>
      <c r="W63" s="100"/>
      <c r="X63" s="100"/>
      <c r="Y63" s="100"/>
      <c r="Z63" s="96" t="s">
        <v>70</v>
      </c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22">
        <f>COUNTIF(MATRIZ!$M$13:$M$62,Z63)</f>
        <v>0</v>
      </c>
      <c r="AM63" s="14" t="e">
        <f t="shared" si="1"/>
        <v>#DIV/0!</v>
      </c>
      <c r="AN63" s="128"/>
      <c r="AO63" s="104"/>
    </row>
    <row r="64" spans="1:41" ht="12.75">
      <c r="A64" s="8"/>
      <c r="B64" s="100"/>
      <c r="C64" s="100"/>
      <c r="D64" s="100"/>
      <c r="E64" s="96" t="s">
        <v>137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22">
        <f>COUNTIF(MATRIZ!$M$13:$M$62,E64)</f>
        <v>0</v>
      </c>
      <c r="R64" s="23" t="e">
        <f t="shared" si="0"/>
        <v>#DIV/0!</v>
      </c>
      <c r="S64" s="101"/>
      <c r="T64" s="102"/>
      <c r="U64" s="11"/>
      <c r="V64" s="10"/>
      <c r="W64" s="100"/>
      <c r="X64" s="100"/>
      <c r="Y64" s="100"/>
      <c r="Z64" s="96" t="s">
        <v>89</v>
      </c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22">
        <f>COUNTIF(MATRIZ!$M$13:$M$62,Z64)</f>
        <v>0</v>
      </c>
      <c r="AM64" s="14" t="e">
        <f t="shared" si="1"/>
        <v>#DIV/0!</v>
      </c>
      <c r="AN64" s="128"/>
      <c r="AO64" s="104"/>
    </row>
    <row r="65" spans="1:41" ht="12.75">
      <c r="A65" s="8"/>
      <c r="B65" s="100"/>
      <c r="C65" s="100"/>
      <c r="D65" s="100"/>
      <c r="E65" s="96" t="s">
        <v>136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22">
        <f>COUNTIF(MATRIZ!$M$13:$M$62,E65)</f>
        <v>0</v>
      </c>
      <c r="R65" s="23" t="e">
        <f t="shared" si="0"/>
        <v>#DIV/0!</v>
      </c>
      <c r="S65" s="101"/>
      <c r="T65" s="102"/>
      <c r="U65" s="11"/>
      <c r="V65" s="10"/>
      <c r="W65" s="100"/>
      <c r="X65" s="100"/>
      <c r="Y65" s="100"/>
      <c r="Z65" s="96" t="s">
        <v>71</v>
      </c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22">
        <f>COUNTIF(MATRIZ!$M$13:$M$62,Z65)</f>
        <v>0</v>
      </c>
      <c r="AM65" s="14" t="e">
        <f t="shared" si="1"/>
        <v>#DIV/0!</v>
      </c>
      <c r="AN65" s="128"/>
      <c r="AO65" s="104"/>
    </row>
    <row r="66" spans="1:41" ht="12.75">
      <c r="A66" s="8"/>
      <c r="B66" s="100"/>
      <c r="C66" s="100"/>
      <c r="D66" s="100"/>
      <c r="E66" s="96" t="s">
        <v>135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22">
        <f>COUNTIF(MATRIZ!$M$13:$M$62,E66)</f>
        <v>0</v>
      </c>
      <c r="R66" s="23" t="e">
        <f t="shared" si="0"/>
        <v>#DIV/0!</v>
      </c>
      <c r="S66" s="101"/>
      <c r="T66" s="102"/>
      <c r="U66" s="11"/>
      <c r="V66" s="10"/>
      <c r="W66" s="100"/>
      <c r="X66" s="100"/>
      <c r="Y66" s="100"/>
      <c r="Z66" s="96" t="s">
        <v>72</v>
      </c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22">
        <f>COUNTIF(MATRIZ!$M$13:$M$62,Z66)</f>
        <v>0</v>
      </c>
      <c r="AM66" s="14" t="e">
        <f t="shared" si="1"/>
        <v>#DIV/0!</v>
      </c>
      <c r="AN66" s="128"/>
      <c r="AO66" s="104"/>
    </row>
    <row r="67" spans="1:41" ht="26.25" customHeight="1">
      <c r="A67" s="8"/>
      <c r="B67" s="100" t="s">
        <v>46</v>
      </c>
      <c r="C67" s="100"/>
      <c r="D67" s="100"/>
      <c r="E67" s="106" t="s">
        <v>47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8"/>
      <c r="Q67" s="22">
        <f>COUNTIF(MATRIZ!$M$13:$M$62,E67)</f>
        <v>0</v>
      </c>
      <c r="R67" s="23" t="e">
        <f t="shared" si="0"/>
        <v>#DIV/0!</v>
      </c>
      <c r="S67" s="101">
        <f>SUM(Q67:Q79)</f>
        <v>0</v>
      </c>
      <c r="T67" s="102" t="e">
        <f>S67/$AL$81</f>
        <v>#DIV/0!</v>
      </c>
      <c r="U67" s="11"/>
      <c r="V67" s="10"/>
      <c r="W67" s="100"/>
      <c r="X67" s="100"/>
      <c r="Y67" s="100"/>
      <c r="Z67" s="96" t="s">
        <v>85</v>
      </c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22">
        <f>COUNTIF(MATRIZ!$M$13:$M$62,Z67)</f>
        <v>0</v>
      </c>
      <c r="AM67" s="14" t="e">
        <f t="shared" si="1"/>
        <v>#DIV/0!</v>
      </c>
      <c r="AN67" s="128"/>
      <c r="AO67" s="104"/>
    </row>
    <row r="68" spans="1:41" ht="12.75" customHeight="1">
      <c r="A68" s="8"/>
      <c r="B68" s="100"/>
      <c r="C68" s="100"/>
      <c r="D68" s="100"/>
      <c r="E68" s="106" t="s">
        <v>110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8"/>
      <c r="Q68" s="22">
        <f>COUNTIF(MATRIZ!$M$13:$M$62,E68)</f>
        <v>0</v>
      </c>
      <c r="R68" s="23" t="e">
        <f t="shared" si="0"/>
        <v>#DIV/0!</v>
      </c>
      <c r="S68" s="101"/>
      <c r="T68" s="102"/>
      <c r="U68" s="11"/>
      <c r="V68" s="10"/>
      <c r="W68" s="100"/>
      <c r="X68" s="100"/>
      <c r="Y68" s="100"/>
      <c r="Z68" s="96" t="s">
        <v>91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22">
        <f>COUNTIF(MATRIZ!$M$13:$M$62,Z68)</f>
        <v>0</v>
      </c>
      <c r="AM68" s="14" t="e">
        <f t="shared" si="1"/>
        <v>#DIV/0!</v>
      </c>
      <c r="AN68" s="129"/>
      <c r="AO68" s="105"/>
    </row>
    <row r="69" spans="1:41" ht="12.75" customHeight="1">
      <c r="A69" s="8"/>
      <c r="B69" s="100"/>
      <c r="C69" s="100"/>
      <c r="D69" s="100"/>
      <c r="E69" s="106" t="s">
        <v>48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8"/>
      <c r="Q69" s="22">
        <f>COUNTIF(MATRIZ!$M$13:$M$62,E69)</f>
        <v>0</v>
      </c>
      <c r="R69" s="23" t="e">
        <f t="shared" si="0"/>
        <v>#DIV/0!</v>
      </c>
      <c r="S69" s="101"/>
      <c r="T69" s="102"/>
      <c r="U69" s="11"/>
      <c r="V69" s="10"/>
      <c r="W69" s="100" t="s">
        <v>75</v>
      </c>
      <c r="X69" s="100"/>
      <c r="Y69" s="100"/>
      <c r="Z69" s="96" t="s">
        <v>76</v>
      </c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22">
        <f>COUNTIF(MATRIZ!$M$13:$M$62,Z69)</f>
        <v>0</v>
      </c>
      <c r="AM69" s="14" t="e">
        <f t="shared" si="1"/>
        <v>#DIV/0!</v>
      </c>
      <c r="AN69" s="127">
        <f>SUM(AL69:AL74)</f>
        <v>0</v>
      </c>
      <c r="AO69" s="103" t="e">
        <f>AN69/$AL$81</f>
        <v>#DIV/0!</v>
      </c>
    </row>
    <row r="70" spans="1:41" ht="27" customHeight="1">
      <c r="A70" s="8"/>
      <c r="B70" s="100"/>
      <c r="C70" s="100"/>
      <c r="D70" s="100"/>
      <c r="E70" s="106" t="s">
        <v>113</v>
      </c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8"/>
      <c r="Q70" s="22">
        <f>COUNTIF(MATRIZ!$M$13:$M$62,E70)</f>
        <v>0</v>
      </c>
      <c r="R70" s="23" t="e">
        <f t="shared" si="0"/>
        <v>#DIV/0!</v>
      </c>
      <c r="S70" s="101"/>
      <c r="T70" s="102"/>
      <c r="U70" s="11"/>
      <c r="V70" s="10"/>
      <c r="W70" s="100"/>
      <c r="X70" s="100"/>
      <c r="Y70" s="100"/>
      <c r="Z70" s="96" t="s">
        <v>77</v>
      </c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22">
        <f>COUNTIF(MATRIZ!$M$13:$M$62,Z70)</f>
        <v>0</v>
      </c>
      <c r="AM70" s="14" t="e">
        <f t="shared" si="1"/>
        <v>#DIV/0!</v>
      </c>
      <c r="AN70" s="128"/>
      <c r="AO70" s="104"/>
    </row>
    <row r="71" spans="1:41" ht="12.75" customHeight="1">
      <c r="A71" s="8"/>
      <c r="B71" s="100"/>
      <c r="C71" s="100"/>
      <c r="D71" s="100"/>
      <c r="E71" s="106" t="s">
        <v>114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8"/>
      <c r="Q71" s="22">
        <f>COUNTIF(MATRIZ!$M$13:$M$62,E71)</f>
        <v>0</v>
      </c>
      <c r="R71" s="23" t="e">
        <f t="shared" si="0"/>
        <v>#DIV/0!</v>
      </c>
      <c r="S71" s="101"/>
      <c r="T71" s="102"/>
      <c r="U71" s="11"/>
      <c r="V71" s="10"/>
      <c r="W71" s="100"/>
      <c r="X71" s="100"/>
      <c r="Y71" s="100"/>
      <c r="Z71" s="96" t="s">
        <v>78</v>
      </c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22">
        <f>COUNTIF(MATRIZ!$M$13:$M$62,Z71)</f>
        <v>0</v>
      </c>
      <c r="AM71" s="14" t="e">
        <f t="shared" si="1"/>
        <v>#DIV/0!</v>
      </c>
      <c r="AN71" s="128"/>
      <c r="AO71" s="104"/>
    </row>
    <row r="72" spans="1:41" ht="29.25" customHeight="1">
      <c r="A72" s="8"/>
      <c r="B72" s="100"/>
      <c r="C72" s="100"/>
      <c r="D72" s="100"/>
      <c r="E72" s="106" t="s">
        <v>115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22">
        <f>COUNTIF(MATRIZ!$M$13:$M$62,E72)</f>
        <v>0</v>
      </c>
      <c r="R72" s="23" t="e">
        <f t="shared" si="0"/>
        <v>#DIV/0!</v>
      </c>
      <c r="S72" s="101"/>
      <c r="T72" s="102"/>
      <c r="U72" s="11"/>
      <c r="V72" s="10"/>
      <c r="W72" s="100"/>
      <c r="X72" s="100"/>
      <c r="Y72" s="100"/>
      <c r="Z72" s="96" t="s">
        <v>79</v>
      </c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22">
        <f>COUNTIF(MATRIZ!$M$13:$M$62,Z72)</f>
        <v>0</v>
      </c>
      <c r="AM72" s="14" t="e">
        <f t="shared" si="1"/>
        <v>#DIV/0!</v>
      </c>
      <c r="AN72" s="128"/>
      <c r="AO72" s="104"/>
    </row>
    <row r="73" spans="1:41" ht="12.75" customHeight="1">
      <c r="A73" s="8"/>
      <c r="B73" s="100"/>
      <c r="C73" s="100"/>
      <c r="D73" s="100"/>
      <c r="E73" s="106" t="s">
        <v>116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8"/>
      <c r="Q73" s="22">
        <f>COUNTIF(MATRIZ!$M$13:$M$62,E73)</f>
        <v>0</v>
      </c>
      <c r="R73" s="23" t="e">
        <f t="shared" si="0"/>
        <v>#DIV/0!</v>
      </c>
      <c r="S73" s="101"/>
      <c r="T73" s="102"/>
      <c r="U73" s="11"/>
      <c r="V73" s="10"/>
      <c r="W73" s="100"/>
      <c r="X73" s="100"/>
      <c r="Y73" s="100"/>
      <c r="Z73" s="96" t="s">
        <v>80</v>
      </c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22">
        <f>COUNTIF(MATRIZ!$M$13:$M$62,Z73)</f>
        <v>0</v>
      </c>
      <c r="AM73" s="14" t="e">
        <f t="shared" si="1"/>
        <v>#DIV/0!</v>
      </c>
      <c r="AN73" s="128"/>
      <c r="AO73" s="104"/>
    </row>
    <row r="74" spans="1:41" ht="12.75" customHeight="1">
      <c r="A74" s="8"/>
      <c r="B74" s="100"/>
      <c r="C74" s="100"/>
      <c r="D74" s="100"/>
      <c r="E74" s="106" t="s">
        <v>117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8"/>
      <c r="Q74" s="22">
        <f>COUNTIF(MATRIZ!$M$13:$M$62,E74)</f>
        <v>0</v>
      </c>
      <c r="R74" s="23" t="e">
        <f t="shared" si="0"/>
        <v>#DIV/0!</v>
      </c>
      <c r="S74" s="101"/>
      <c r="T74" s="102"/>
      <c r="U74" s="11"/>
      <c r="V74" s="10"/>
      <c r="W74" s="100"/>
      <c r="X74" s="100"/>
      <c r="Y74" s="100"/>
      <c r="Z74" s="96" t="s">
        <v>81</v>
      </c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22">
        <f>COUNTIF(MATRIZ!$M$13:$M$62,Z74)</f>
        <v>0</v>
      </c>
      <c r="AM74" s="14" t="e">
        <f t="shared" si="1"/>
        <v>#DIV/0!</v>
      </c>
      <c r="AN74" s="129"/>
      <c r="AO74" s="105"/>
    </row>
    <row r="75" spans="1:41" ht="12.75" customHeight="1">
      <c r="A75" s="8"/>
      <c r="B75" s="100"/>
      <c r="C75" s="100"/>
      <c r="D75" s="100"/>
      <c r="E75" s="106" t="s">
        <v>118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8"/>
      <c r="Q75" s="22">
        <f>COUNTIF(MATRIZ!$M$13:$M$62,E75)</f>
        <v>0</v>
      </c>
      <c r="R75" s="23" t="e">
        <f t="shared" si="0"/>
        <v>#DIV/0!</v>
      </c>
      <c r="S75" s="101"/>
      <c r="T75" s="102"/>
      <c r="U75" s="11"/>
      <c r="V75" s="10"/>
      <c r="W75" s="100" t="s">
        <v>73</v>
      </c>
      <c r="X75" s="100"/>
      <c r="Y75" s="100"/>
      <c r="Z75" s="96" t="s">
        <v>83</v>
      </c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22">
        <f>COUNTIF(MATRIZ!$M$13:$M$62,Z75)</f>
        <v>0</v>
      </c>
      <c r="AM75" s="14" t="e">
        <f t="shared" si="1"/>
        <v>#DIV/0!</v>
      </c>
      <c r="AN75" s="127">
        <f>SUM(AL75:AL80)</f>
        <v>0</v>
      </c>
      <c r="AO75" s="103" t="e">
        <f>AN75/$AL$81</f>
        <v>#DIV/0!</v>
      </c>
    </row>
    <row r="76" spans="1:41" ht="12.75" customHeight="1">
      <c r="A76" s="8"/>
      <c r="B76" s="100"/>
      <c r="C76" s="100"/>
      <c r="D76" s="100"/>
      <c r="E76" s="106" t="s">
        <v>119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8"/>
      <c r="Q76" s="22">
        <f>COUNTIF(MATRIZ!$M$13:$M$62,E76)</f>
        <v>0</v>
      </c>
      <c r="R76" s="23" t="e">
        <f t="shared" si="0"/>
        <v>#DIV/0!</v>
      </c>
      <c r="S76" s="101"/>
      <c r="T76" s="102"/>
      <c r="U76" s="11"/>
      <c r="V76" s="10"/>
      <c r="W76" s="100"/>
      <c r="X76" s="100"/>
      <c r="Y76" s="100"/>
      <c r="Z76" s="96" t="s">
        <v>74</v>
      </c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22">
        <f>COUNTIF(MATRIZ!$M$13:$M$62,Z76)</f>
        <v>0</v>
      </c>
      <c r="AM76" s="14" t="e">
        <f t="shared" si="1"/>
        <v>#DIV/0!</v>
      </c>
      <c r="AN76" s="128"/>
      <c r="AO76" s="104"/>
    </row>
    <row r="77" spans="1:41" ht="12.75" customHeight="1">
      <c r="A77" s="8"/>
      <c r="B77" s="100"/>
      <c r="C77" s="100"/>
      <c r="D77" s="100"/>
      <c r="E77" s="106" t="s">
        <v>120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8"/>
      <c r="Q77" s="22">
        <f>COUNTIF(MATRIZ!$M$13:$M$62,E77)</f>
        <v>0</v>
      </c>
      <c r="R77" s="23" t="e">
        <f t="shared" si="0"/>
        <v>#DIV/0!</v>
      </c>
      <c r="S77" s="101"/>
      <c r="T77" s="102"/>
      <c r="U77" s="11"/>
      <c r="V77" s="10"/>
      <c r="W77" s="100"/>
      <c r="X77" s="100"/>
      <c r="Y77" s="100"/>
      <c r="Z77" s="96" t="s">
        <v>92</v>
      </c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22">
        <f>COUNTIF(MATRIZ!$M$13:$M$62,Z77)</f>
        <v>0</v>
      </c>
      <c r="AM77" s="14" t="e">
        <f t="shared" si="1"/>
        <v>#DIV/0!</v>
      </c>
      <c r="AN77" s="128"/>
      <c r="AO77" s="104"/>
    </row>
    <row r="78" spans="1:41" ht="12.75" customHeight="1">
      <c r="A78" s="8"/>
      <c r="B78" s="100"/>
      <c r="C78" s="100"/>
      <c r="D78" s="100"/>
      <c r="E78" s="106" t="s">
        <v>121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8"/>
      <c r="Q78" s="22">
        <f>COUNTIF(MATRIZ!$M$13:$M$62,E78)</f>
        <v>0</v>
      </c>
      <c r="R78" s="23" t="e">
        <f t="shared" si="0"/>
        <v>#DIV/0!</v>
      </c>
      <c r="S78" s="101"/>
      <c r="T78" s="102"/>
      <c r="U78" s="11"/>
      <c r="V78" s="10"/>
      <c r="W78" s="100"/>
      <c r="X78" s="100"/>
      <c r="Y78" s="100"/>
      <c r="Z78" s="96" t="s">
        <v>93</v>
      </c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22">
        <f>COUNTIF(MATRIZ!$M$13:$M$62,Z78)</f>
        <v>0</v>
      </c>
      <c r="AM78" s="14" t="e">
        <f t="shared" si="1"/>
        <v>#DIV/0!</v>
      </c>
      <c r="AN78" s="128"/>
      <c r="AO78" s="104"/>
    </row>
    <row r="79" spans="1:41" ht="12.75" customHeight="1">
      <c r="A79" s="8"/>
      <c r="B79" s="100"/>
      <c r="C79" s="100"/>
      <c r="D79" s="100"/>
      <c r="E79" s="106" t="s">
        <v>140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8"/>
      <c r="Q79" s="22">
        <f>COUNTIF(MATRIZ!$M$13:$M$62,E79)</f>
        <v>0</v>
      </c>
      <c r="R79" s="23" t="e">
        <f t="shared" si="0"/>
        <v>#DIV/0!</v>
      </c>
      <c r="S79" s="101"/>
      <c r="T79" s="102"/>
      <c r="U79" s="11"/>
      <c r="V79" s="10"/>
      <c r="W79" s="100"/>
      <c r="X79" s="100"/>
      <c r="Y79" s="100"/>
      <c r="Z79" s="96" t="s">
        <v>94</v>
      </c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22">
        <f>COUNTIF(MATRIZ!$M$13:$M$62,Z79)</f>
        <v>0</v>
      </c>
      <c r="AM79" s="14" t="e">
        <f t="shared" si="1"/>
        <v>#DIV/0!</v>
      </c>
      <c r="AN79" s="128"/>
      <c r="AO79" s="104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5"/>
      <c r="T80" s="15"/>
      <c r="U80" s="11"/>
      <c r="V80" s="10"/>
      <c r="W80" s="100"/>
      <c r="X80" s="100"/>
      <c r="Y80" s="100"/>
      <c r="Z80" s="96" t="s">
        <v>95</v>
      </c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22">
        <f>COUNTIF(MATRIZ!$M$13:$M$62,Z80)</f>
        <v>0</v>
      </c>
      <c r="AM80" s="14" t="e">
        <f t="shared" si="1"/>
        <v>#DIV/0!</v>
      </c>
      <c r="AN80" s="129"/>
      <c r="AO80" s="105"/>
    </row>
    <row r="81" spans="1:4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30" t="s">
        <v>5</v>
      </c>
      <c r="AI81" s="131"/>
      <c r="AJ81" s="131"/>
      <c r="AK81" s="132"/>
      <c r="AL81" s="54">
        <f>SUM(Q39:Q78)+SUM(AL39:AL80)</f>
        <v>0</v>
      </c>
      <c r="AM81" s="55" t="e">
        <f>SUM(R39:R79,AM39:AM80)</f>
        <v>#DIV/0!</v>
      </c>
      <c r="AN81" s="54">
        <f>SUM(S39:S79)+SUM(AN39:AN80)</f>
        <v>0</v>
      </c>
      <c r="AO81" s="55" t="e">
        <f>SUM(T39:T79,AO39:AO80)</f>
        <v>#DIV/0!</v>
      </c>
    </row>
    <row r="82" spans="1:4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36.75" customHeight="1">
      <c r="A84" s="8"/>
      <c r="B84" s="112" t="s">
        <v>86</v>
      </c>
      <c r="C84" s="112"/>
      <c r="D84" s="112"/>
      <c r="E84" s="112" t="s">
        <v>109</v>
      </c>
      <c r="F84" s="112"/>
      <c r="G84" s="112"/>
      <c r="H84" s="112" t="s">
        <v>100</v>
      </c>
      <c r="I84" s="112"/>
      <c r="J84" s="112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2.5" customHeight="1">
      <c r="A85" s="8"/>
      <c r="B85" s="100" t="s">
        <v>30</v>
      </c>
      <c r="C85" s="100"/>
      <c r="D85" s="100"/>
      <c r="E85" s="101">
        <f>$S$39</f>
        <v>0</v>
      </c>
      <c r="F85" s="101"/>
      <c r="G85" s="101"/>
      <c r="H85" s="102" t="e">
        <f>E85/$E$97</f>
        <v>#DIV/0!</v>
      </c>
      <c r="I85" s="102"/>
      <c r="J85" s="102"/>
      <c r="K85" s="8"/>
      <c r="L85" s="8"/>
      <c r="M85" s="8"/>
      <c r="N85" s="8"/>
      <c r="O85" s="9"/>
      <c r="P85" s="9"/>
      <c r="Q85" s="9"/>
      <c r="R85" s="9"/>
      <c r="S85" s="15"/>
      <c r="T85" s="15"/>
      <c r="U85" s="15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00" t="s">
        <v>35</v>
      </c>
      <c r="C86" s="100"/>
      <c r="D86" s="100"/>
      <c r="E86" s="101">
        <f>$S$43</f>
        <v>0</v>
      </c>
      <c r="F86" s="101"/>
      <c r="G86" s="101"/>
      <c r="H86" s="102" t="e">
        <f aca="true" t="shared" si="2" ref="H86:H96">E86/$E$97</f>
        <v>#DIV/0!</v>
      </c>
      <c r="I86" s="102"/>
      <c r="J86" s="102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00" t="s">
        <v>41</v>
      </c>
      <c r="C87" s="100"/>
      <c r="D87" s="100"/>
      <c r="E87" s="101">
        <f>$S$48</f>
        <v>0</v>
      </c>
      <c r="F87" s="101"/>
      <c r="G87" s="101"/>
      <c r="H87" s="102" t="e">
        <f t="shared" si="2"/>
        <v>#DIV/0!</v>
      </c>
      <c r="I87" s="102"/>
      <c r="J87" s="102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00" t="s">
        <v>46</v>
      </c>
      <c r="C88" s="100"/>
      <c r="D88" s="100"/>
      <c r="E88" s="101">
        <f>$S$67</f>
        <v>0</v>
      </c>
      <c r="F88" s="101"/>
      <c r="G88" s="101"/>
      <c r="H88" s="102" t="e">
        <f t="shared" si="2"/>
        <v>#DIV/0!</v>
      </c>
      <c r="I88" s="102"/>
      <c r="J88" s="102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00" t="s">
        <v>49</v>
      </c>
      <c r="C89" s="100"/>
      <c r="D89" s="100"/>
      <c r="E89" s="101">
        <f>$AN$39</f>
        <v>0</v>
      </c>
      <c r="F89" s="101"/>
      <c r="G89" s="101"/>
      <c r="H89" s="102" t="e">
        <f t="shared" si="2"/>
        <v>#DIV/0!</v>
      </c>
      <c r="I89" s="102"/>
      <c r="J89" s="102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00" t="s">
        <v>148</v>
      </c>
      <c r="C90" s="100"/>
      <c r="D90" s="100"/>
      <c r="E90" s="101">
        <f>$AN$43</f>
        <v>0</v>
      </c>
      <c r="F90" s="101"/>
      <c r="G90" s="101"/>
      <c r="H90" s="102" t="e">
        <f t="shared" si="2"/>
        <v>#DIV/0!</v>
      </c>
      <c r="I90" s="102"/>
      <c r="J90" s="102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00" t="s">
        <v>56</v>
      </c>
      <c r="C91" s="100"/>
      <c r="D91" s="100"/>
      <c r="E91" s="101">
        <f>$AN$50</f>
        <v>0</v>
      </c>
      <c r="F91" s="101"/>
      <c r="G91" s="101"/>
      <c r="H91" s="102" t="e">
        <f t="shared" si="2"/>
        <v>#DIV/0!</v>
      </c>
      <c r="I91" s="102"/>
      <c r="J91" s="102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00" t="s">
        <v>60</v>
      </c>
      <c r="C92" s="100"/>
      <c r="D92" s="100"/>
      <c r="E92" s="101">
        <f>$AN$53</f>
        <v>0</v>
      </c>
      <c r="F92" s="101"/>
      <c r="G92" s="101"/>
      <c r="H92" s="102" t="e">
        <f t="shared" si="2"/>
        <v>#DIV/0!</v>
      </c>
      <c r="I92" s="102"/>
      <c r="J92" s="102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00" t="s">
        <v>62</v>
      </c>
      <c r="C93" s="100"/>
      <c r="D93" s="100"/>
      <c r="E93" s="101">
        <f>$AN$54</f>
        <v>0</v>
      </c>
      <c r="F93" s="101"/>
      <c r="G93" s="101"/>
      <c r="H93" s="102" t="e">
        <f t="shared" si="2"/>
        <v>#DIV/0!</v>
      </c>
      <c r="I93" s="102"/>
      <c r="J93" s="102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00" t="s">
        <v>68</v>
      </c>
      <c r="C94" s="100"/>
      <c r="D94" s="100"/>
      <c r="E94" s="101">
        <f>$AN$61</f>
        <v>0</v>
      </c>
      <c r="F94" s="101"/>
      <c r="G94" s="101"/>
      <c r="H94" s="102" t="e">
        <f t="shared" si="2"/>
        <v>#DIV/0!</v>
      </c>
      <c r="I94" s="102"/>
      <c r="J94" s="102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00" t="s">
        <v>75</v>
      </c>
      <c r="C95" s="100"/>
      <c r="D95" s="100"/>
      <c r="E95" s="101">
        <f>$AN$69</f>
        <v>0</v>
      </c>
      <c r="F95" s="101"/>
      <c r="G95" s="101"/>
      <c r="H95" s="102" t="e">
        <f t="shared" si="2"/>
        <v>#DIV/0!</v>
      </c>
      <c r="I95" s="102"/>
      <c r="J95" s="102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00" t="s">
        <v>73</v>
      </c>
      <c r="C96" s="100"/>
      <c r="D96" s="100"/>
      <c r="E96" s="101">
        <f>$AN$75</f>
        <v>0</v>
      </c>
      <c r="F96" s="101"/>
      <c r="G96" s="101"/>
      <c r="H96" s="102" t="e">
        <f t="shared" si="2"/>
        <v>#DIV/0!</v>
      </c>
      <c r="I96" s="102"/>
      <c r="J96" s="102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36" t="s">
        <v>5</v>
      </c>
      <c r="C97" s="137"/>
      <c r="D97" s="137"/>
      <c r="E97" s="138">
        <f>SUM(E85:G96)</f>
        <v>0</v>
      </c>
      <c r="F97" s="138"/>
      <c r="G97" s="138"/>
      <c r="H97" s="139" t="e">
        <f>SUM(H85:J96)</f>
        <v>#DIV/0!</v>
      </c>
      <c r="I97" s="139"/>
      <c r="J97" s="139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8.5" customHeight="1">
      <c r="A99" s="133" t="s">
        <v>111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5"/>
    </row>
    <row r="100" spans="1:4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  <c r="N100" s="10"/>
      <c r="O100" s="10"/>
      <c r="P100" s="10"/>
      <c r="Q100" s="10"/>
      <c r="R100" s="10"/>
      <c r="S100" s="11"/>
      <c r="T100" s="11"/>
      <c r="U100" s="11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9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5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9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11"/>
      <c r="T134" s="11"/>
      <c r="U134" s="11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26" ht="9">
      <c r="M286" s="6"/>
      <c r="N286" s="6"/>
      <c r="O286" s="6"/>
      <c r="P286" s="6"/>
      <c r="Q286" s="6"/>
      <c r="R286" s="6"/>
      <c r="S286" s="7"/>
      <c r="T286" s="7"/>
      <c r="U286" s="7"/>
      <c r="V286" s="6"/>
      <c r="W286" s="6"/>
      <c r="X286" s="6"/>
      <c r="Y286" s="6"/>
      <c r="Z286" s="6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</sheetData>
  <sheetProtection/>
  <mergeCells count="213">
    <mergeCell ref="A1:E3"/>
    <mergeCell ref="F1:AM1"/>
    <mergeCell ref="F2:AM3"/>
    <mergeCell ref="AN1:AO1"/>
    <mergeCell ref="AN2:AO2"/>
    <mergeCell ref="AN3:AO3"/>
    <mergeCell ref="A99:AO99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AH81:AK81"/>
    <mergeCell ref="Z41:AK41"/>
    <mergeCell ref="B84:D84"/>
    <mergeCell ref="E84:G84"/>
    <mergeCell ref="H84:J84"/>
    <mergeCell ref="B85:D85"/>
    <mergeCell ref="E85:G85"/>
    <mergeCell ref="H85:J85"/>
    <mergeCell ref="W75:Y80"/>
    <mergeCell ref="Z75:AK75"/>
    <mergeCell ref="AO75:AO80"/>
    <mergeCell ref="Z76:AK76"/>
    <mergeCell ref="Z77:AK77"/>
    <mergeCell ref="Z78:AK78"/>
    <mergeCell ref="Z79:AK79"/>
    <mergeCell ref="Z39:AK39"/>
    <mergeCell ref="Z80:AK80"/>
    <mergeCell ref="Z40:AK40"/>
    <mergeCell ref="Z73:AK73"/>
    <mergeCell ref="Z74:AK74"/>
    <mergeCell ref="AN75:AN80"/>
    <mergeCell ref="AN69:AN74"/>
    <mergeCell ref="E67:P67"/>
    <mergeCell ref="Z68:AK68"/>
    <mergeCell ref="E68:P68"/>
    <mergeCell ref="W69:Y74"/>
    <mergeCell ref="Z69:AK69"/>
    <mergeCell ref="E72:P72"/>
    <mergeCell ref="E73:P73"/>
    <mergeCell ref="E74:P74"/>
    <mergeCell ref="AO69:AO74"/>
    <mergeCell ref="E69:P69"/>
    <mergeCell ref="Z70:AK70"/>
    <mergeCell ref="Z71:AK71"/>
    <mergeCell ref="Z72:AK72"/>
    <mergeCell ref="W61:Y68"/>
    <mergeCell ref="Z61:AK61"/>
    <mergeCell ref="Z66:AK66"/>
    <mergeCell ref="AN61:AN68"/>
    <mergeCell ref="AO61:AO68"/>
    <mergeCell ref="Z62:AK62"/>
    <mergeCell ref="Z63:AK63"/>
    <mergeCell ref="Z64:AK64"/>
    <mergeCell ref="Z65:AK65"/>
    <mergeCell ref="Z67:AK67"/>
    <mergeCell ref="AO54:AO60"/>
    <mergeCell ref="Z59:AK59"/>
    <mergeCell ref="Z60:AK60"/>
    <mergeCell ref="E57:P57"/>
    <mergeCell ref="E58:P58"/>
    <mergeCell ref="AO50:AO52"/>
    <mergeCell ref="E51:P51"/>
    <mergeCell ref="Z55:AK55"/>
    <mergeCell ref="E52:P52"/>
    <mergeCell ref="Z56:AK56"/>
    <mergeCell ref="Z57:AK57"/>
    <mergeCell ref="W53:Y53"/>
    <mergeCell ref="Z53:AK53"/>
    <mergeCell ref="W54:Y60"/>
    <mergeCell ref="Z54:AK54"/>
    <mergeCell ref="AN54:AN60"/>
    <mergeCell ref="AN50:AN52"/>
    <mergeCell ref="Z58:AK58"/>
    <mergeCell ref="Z49:AK49"/>
    <mergeCell ref="Z50:AK50"/>
    <mergeCell ref="AN43:AN49"/>
    <mergeCell ref="Z51:AK51"/>
    <mergeCell ref="Z43:AK43"/>
    <mergeCell ref="E48:P48"/>
    <mergeCell ref="Z52:AK52"/>
    <mergeCell ref="E49:P49"/>
    <mergeCell ref="Z48:AK48"/>
    <mergeCell ref="E50:P50"/>
    <mergeCell ref="B39:D42"/>
    <mergeCell ref="E39:P39"/>
    <mergeCell ref="S39:S42"/>
    <mergeCell ref="T39:T42"/>
    <mergeCell ref="W43:Y49"/>
    <mergeCell ref="B43:D47"/>
    <mergeCell ref="T43:T47"/>
    <mergeCell ref="Z47:AK47"/>
    <mergeCell ref="E44:P44"/>
    <mergeCell ref="AJ10:AO10"/>
    <mergeCell ref="B9:J9"/>
    <mergeCell ref="K9:N9"/>
    <mergeCell ref="B38:D38"/>
    <mergeCell ref="E38:P38"/>
    <mergeCell ref="W38:Y38"/>
    <mergeCell ref="Z38:AK38"/>
    <mergeCell ref="B10:J10"/>
    <mergeCell ref="K10:N10"/>
    <mergeCell ref="O10:R10"/>
    <mergeCell ref="S10:AA10"/>
    <mergeCell ref="AB10:AE10"/>
    <mergeCell ref="AF10:AI10"/>
    <mergeCell ref="B8:J8"/>
    <mergeCell ref="K8:N8"/>
    <mergeCell ref="O8:R8"/>
    <mergeCell ref="S8:AA8"/>
    <mergeCell ref="AB8:AE8"/>
    <mergeCell ref="AJ9:AO9"/>
    <mergeCell ref="AF7:AI7"/>
    <mergeCell ref="O9:R9"/>
    <mergeCell ref="S9:AA9"/>
    <mergeCell ref="AB9:AE9"/>
    <mergeCell ref="AF9:AI9"/>
    <mergeCell ref="AJ7:AO7"/>
    <mergeCell ref="AJ6:AO6"/>
    <mergeCell ref="B5:J5"/>
    <mergeCell ref="K5:N5"/>
    <mergeCell ref="AF8:AI8"/>
    <mergeCell ref="AJ8:AO8"/>
    <mergeCell ref="B7:J7"/>
    <mergeCell ref="K7:N7"/>
    <mergeCell ref="O7:R7"/>
    <mergeCell ref="S7:AA7"/>
    <mergeCell ref="AB7:AE7"/>
    <mergeCell ref="B6:J6"/>
    <mergeCell ref="K6:N6"/>
    <mergeCell ref="O6:R6"/>
    <mergeCell ref="S6:AA6"/>
    <mergeCell ref="AB6:AE6"/>
    <mergeCell ref="AF6:AI6"/>
    <mergeCell ref="AJ5:AO5"/>
    <mergeCell ref="O5:R5"/>
    <mergeCell ref="S5:AA5"/>
    <mergeCell ref="AB5:AE5"/>
    <mergeCell ref="AF5:AI5"/>
    <mergeCell ref="E76:P76"/>
    <mergeCell ref="Z42:AK42"/>
    <mergeCell ref="E66:P66"/>
    <mergeCell ref="S48:S66"/>
    <mergeCell ref="Z45:AK45"/>
    <mergeCell ref="E77:P77"/>
    <mergeCell ref="E78:P78"/>
    <mergeCell ref="E53:P53"/>
    <mergeCell ref="E54:P54"/>
    <mergeCell ref="E55:P55"/>
    <mergeCell ref="E70:P70"/>
    <mergeCell ref="E71:P71"/>
    <mergeCell ref="E75:P75"/>
    <mergeCell ref="E60:P60"/>
    <mergeCell ref="E61:P61"/>
    <mergeCell ref="E79:P79"/>
    <mergeCell ref="B67:D79"/>
    <mergeCell ref="S67:S79"/>
    <mergeCell ref="T67:T79"/>
    <mergeCell ref="E62:P62"/>
    <mergeCell ref="E63:P63"/>
    <mergeCell ref="E64:P64"/>
    <mergeCell ref="E65:P65"/>
    <mergeCell ref="B48:D66"/>
    <mergeCell ref="E56:P56"/>
    <mergeCell ref="AN39:AN42"/>
    <mergeCell ref="AO39:AO42"/>
    <mergeCell ref="T48:T66"/>
    <mergeCell ref="AO43:AO49"/>
    <mergeCell ref="E40:P40"/>
    <mergeCell ref="Z44:AK44"/>
    <mergeCell ref="E59:P59"/>
    <mergeCell ref="E45:P45"/>
    <mergeCell ref="E46:P46"/>
    <mergeCell ref="W50:Y52"/>
    <mergeCell ref="E41:P41"/>
    <mergeCell ref="S43:S47"/>
    <mergeCell ref="W39:Y42"/>
    <mergeCell ref="E42:P42"/>
    <mergeCell ref="Z46:AK46"/>
    <mergeCell ref="E43:P43"/>
    <mergeCell ref="E47:P47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Lenovo</cp:lastModifiedBy>
  <cp:lastPrinted>2013-06-20T16:17:39Z</cp:lastPrinted>
  <dcterms:created xsi:type="dcterms:W3CDTF">2004-11-18T17:23:14Z</dcterms:created>
  <dcterms:modified xsi:type="dcterms:W3CDTF">2023-12-07T22:15:25Z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